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要望について（第４回）\様式\"/>
    </mc:Choice>
  </mc:AlternateContent>
  <xr:revisionPtr revIDLastSave="0" documentId="13_ncr:1_{07556329-AF70-4973-994E-6E053F0BF695}" xr6:coauthVersionLast="47" xr6:coauthVersionMax="47" xr10:uidLastSave="{00000000-0000-0000-0000-000000000000}"/>
  <bookViews>
    <workbookView xWindow="-120" yWindow="-12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 r="J3" i="3" s="1"/>
  <c r="J4" i="3" s="1"/>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G7" i="2"/>
  <c r="H6" i="2"/>
  <c r="I6" i="2" s="1"/>
  <c r="E10" i="2"/>
  <c r="E11" i="2"/>
  <c r="E12" i="2"/>
  <c r="E13" i="2"/>
  <c r="E9" i="2"/>
  <c r="E22" i="5"/>
  <c r="E23" i="5"/>
  <c r="E24" i="5"/>
  <c r="E25" i="5"/>
  <c r="E21" i="5"/>
  <c r="G9" i="2"/>
  <c r="G10" i="2"/>
  <c r="G11" i="2"/>
  <c r="G12" i="2"/>
  <c r="G13" i="2"/>
  <c r="AL10" i="2"/>
  <c r="AL11" i="2"/>
  <c r="AL12" i="2"/>
  <c r="AL13" i="2"/>
  <c r="AL9" i="2"/>
  <c r="D8" i="2"/>
  <c r="C8" i="2"/>
  <c r="B8" i="2"/>
  <c r="G8" i="2"/>
  <c r="J6" i="2" l="1"/>
  <c r="J7" i="2" s="1"/>
  <c r="I7" i="2"/>
  <c r="H7" i="2"/>
  <c r="K6" i="2"/>
  <c r="K12" i="2" s="1"/>
  <c r="H13" i="2"/>
  <c r="K11" i="2"/>
  <c r="I11" i="2"/>
  <c r="H11" i="2"/>
  <c r="I10" i="2"/>
  <c r="I12" i="2"/>
  <c r="J12" i="2"/>
  <c r="H12" i="2"/>
  <c r="H10" i="2"/>
  <c r="K9" i="2"/>
  <c r="J9" i="2"/>
  <c r="K13" i="2"/>
  <c r="J13" i="2"/>
  <c r="J10" i="2"/>
  <c r="H9" i="2"/>
  <c r="I9" i="2"/>
  <c r="I13" i="2"/>
  <c r="L6" i="2" l="1"/>
  <c r="K7" i="2"/>
  <c r="J11" i="2"/>
  <c r="K10" i="2"/>
  <c r="M6" i="2"/>
  <c r="M7" i="2" s="1"/>
  <c r="L11" i="2"/>
  <c r="K8" i="2"/>
  <c r="H8" i="2"/>
  <c r="J8" i="2"/>
  <c r="I8" i="2"/>
  <c r="L7" i="2" l="1"/>
  <c r="L12" i="2"/>
  <c r="L13" i="2"/>
  <c r="L9" i="2"/>
  <c r="L8" i="2" s="1"/>
  <c r="L10" i="2"/>
  <c r="N6" i="2"/>
  <c r="N7" i="2" s="1"/>
  <c r="M11" i="2"/>
  <c r="M9" i="2"/>
  <c r="M10" i="2"/>
  <c r="M13" i="2"/>
  <c r="M12" i="2"/>
  <c r="M8" i="2" l="1"/>
  <c r="O6" i="2"/>
  <c r="O7" i="2" s="1"/>
  <c r="N11" i="2"/>
  <c r="N12" i="2"/>
  <c r="N9" i="2"/>
  <c r="N8" i="2" s="1"/>
  <c r="N10" i="2"/>
  <c r="N13" i="2"/>
  <c r="O11" i="2" l="1"/>
  <c r="P6" i="2"/>
  <c r="P7" i="2" s="1"/>
  <c r="O12" i="2"/>
  <c r="O9" i="2"/>
  <c r="O8" i="2" s="1"/>
  <c r="O13" i="2"/>
  <c r="O10" i="2"/>
  <c r="Q6" i="2" l="1"/>
  <c r="Q7" i="2" s="1"/>
  <c r="P9" i="2"/>
  <c r="P8" i="2" s="1"/>
  <c r="P11" i="2"/>
  <c r="P13" i="2"/>
  <c r="P12" i="2"/>
  <c r="P10" i="2"/>
  <c r="R6" i="2" l="1"/>
  <c r="R7" i="2" s="1"/>
  <c r="Q11" i="2"/>
  <c r="Q13" i="2"/>
  <c r="Q10" i="2"/>
  <c r="Q9" i="2"/>
  <c r="Q8" i="2" s="1"/>
  <c r="Q12" i="2"/>
  <c r="S6" i="2" l="1"/>
  <c r="S7" i="2" s="1"/>
  <c r="R13" i="2"/>
  <c r="R11" i="2"/>
  <c r="R9" i="2"/>
  <c r="R8" i="2" s="1"/>
  <c r="R10" i="2"/>
  <c r="R12" i="2"/>
  <c r="T6" i="2" l="1"/>
  <c r="T7" i="2" s="1"/>
  <c r="S9" i="2"/>
  <c r="S10" i="2"/>
  <c r="S12" i="2"/>
  <c r="S13" i="2"/>
  <c r="S11" i="2"/>
  <c r="S8" i="2" l="1"/>
  <c r="U6" i="2"/>
  <c r="U7" i="2" s="1"/>
  <c r="T13" i="2"/>
  <c r="T10" i="2"/>
  <c r="T11" i="2"/>
  <c r="T9" i="2"/>
  <c r="T8" i="2" s="1"/>
  <c r="T12" i="2"/>
  <c r="V6" i="2" l="1"/>
  <c r="V7" i="2" s="1"/>
  <c r="U13" i="2"/>
  <c r="U11" i="2"/>
  <c r="U9" i="2"/>
  <c r="U8" i="2" s="1"/>
  <c r="U10" i="2"/>
  <c r="U12" i="2"/>
  <c r="W6" i="2" l="1"/>
  <c r="W7" i="2" s="1"/>
  <c r="V11" i="2"/>
  <c r="V9" i="2"/>
  <c r="V8" i="2" s="1"/>
  <c r="V10" i="2"/>
  <c r="V13" i="2"/>
  <c r="V12" i="2"/>
  <c r="X6" i="2" l="1"/>
  <c r="X7" i="2" s="1"/>
  <c r="W9" i="2"/>
  <c r="W8" i="2" s="1"/>
  <c r="W10" i="2"/>
  <c r="W13" i="2"/>
  <c r="W11" i="2"/>
  <c r="W12" i="2"/>
  <c r="Y6" i="2" l="1"/>
  <c r="Y7" i="2" s="1"/>
  <c r="X12" i="2"/>
  <c r="X13" i="2"/>
  <c r="X9" i="2"/>
  <c r="X8" i="2" s="1"/>
  <c r="X11" i="2"/>
  <c r="X10" i="2"/>
  <c r="Y13" i="2" l="1"/>
  <c r="Z6" i="2"/>
  <c r="Z7" i="2" s="1"/>
  <c r="Y9" i="2"/>
  <c r="Y8" i="2" s="1"/>
  <c r="Y12" i="2"/>
  <c r="Y10" i="2"/>
  <c r="Y11" i="2"/>
  <c r="Z11" i="2" l="1"/>
  <c r="AA6" i="2"/>
  <c r="AA7" i="2" s="1"/>
  <c r="Z9" i="2"/>
  <c r="Z10" i="2"/>
  <c r="Z12" i="2"/>
  <c r="Z13" i="2"/>
  <c r="AA13" i="2" l="1"/>
  <c r="AB6" i="2"/>
  <c r="AB7" i="2" s="1"/>
  <c r="AA9" i="2"/>
  <c r="AA12" i="2"/>
  <c r="AA10" i="2"/>
  <c r="AA8" i="2" s="1"/>
  <c r="AA11" i="2"/>
  <c r="Z8" i="2"/>
  <c r="AC6" i="2" l="1"/>
  <c r="AC7" i="2" s="1"/>
  <c r="AB13" i="2"/>
  <c r="AB12" i="2"/>
  <c r="AB9" i="2"/>
  <c r="AB8" i="2" s="1"/>
  <c r="AB11" i="2"/>
  <c r="AB10" i="2"/>
  <c r="AD6" i="2" l="1"/>
  <c r="AD7" i="2" s="1"/>
  <c r="AC13" i="2"/>
  <c r="AC10" i="2"/>
  <c r="AC12" i="2"/>
  <c r="AC9" i="2"/>
  <c r="AC8" i="2" s="1"/>
  <c r="AC11" i="2"/>
  <c r="AE6" i="2" l="1"/>
  <c r="AE7" i="2" s="1"/>
  <c r="AD11" i="2"/>
  <c r="AD10" i="2"/>
  <c r="AD9" i="2"/>
  <c r="AD12" i="2"/>
  <c r="AD13" i="2"/>
  <c r="AD8" i="2" l="1"/>
  <c r="AF6" i="2"/>
  <c r="AF7" i="2" s="1"/>
  <c r="AE12" i="2"/>
  <c r="AE11" i="2"/>
  <c r="AE9" i="2"/>
  <c r="AE8" i="2" s="1"/>
  <c r="AE10" i="2"/>
  <c r="AE13" i="2"/>
  <c r="AG6" i="2" l="1"/>
  <c r="AG7" i="2" s="1"/>
  <c r="AF12" i="2"/>
  <c r="AF13" i="2"/>
  <c r="AF11" i="2"/>
  <c r="AF9" i="2"/>
  <c r="AF8" i="2" s="1"/>
  <c r="AF10" i="2"/>
  <c r="AH6" i="2" l="1"/>
  <c r="AH7" i="2" s="1"/>
  <c r="AG13" i="2"/>
  <c r="AG10" i="2"/>
  <c r="AG9" i="2"/>
  <c r="AG11" i="2"/>
  <c r="AG12" i="2"/>
  <c r="AG8" i="2" l="1"/>
  <c r="AI6" i="2"/>
  <c r="AI7" i="2" s="1"/>
  <c r="AH11" i="2"/>
  <c r="AH12" i="2"/>
  <c r="AH13" i="2"/>
  <c r="AH10" i="2"/>
  <c r="AH9" i="2"/>
  <c r="AH8" i="2" s="1"/>
  <c r="AJ6" i="2" l="1"/>
  <c r="AI11" i="2"/>
  <c r="AI13" i="2"/>
  <c r="AI9" i="2"/>
  <c r="AI8" i="2" s="1"/>
  <c r="AI10" i="2"/>
  <c r="AI12" i="2"/>
  <c r="AJ7" i="2" l="1"/>
  <c r="AK6" i="2"/>
  <c r="AK7" i="2" s="1"/>
  <c r="AJ11" i="2"/>
  <c r="AJ13" i="2"/>
  <c r="AJ10" i="2"/>
  <c r="AJ12" i="2"/>
  <c r="AJ9" i="2"/>
  <c r="AJ8" i="2" l="1"/>
  <c r="AK10" i="2"/>
  <c r="AK11" i="2"/>
  <c r="AK12" i="2"/>
  <c r="AK13" i="2"/>
  <c r="AK9" i="2"/>
  <c r="AK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2" authorId="0" shapeId="0" xr:uid="{281160E4-5ABF-49DF-AE5C-507E16B89AAA}">
      <text>
        <r>
          <rPr>
            <b/>
            <sz val="9"/>
            <color indexed="81"/>
            <rFont val="ＭＳ Ｐゴシック"/>
            <family val="3"/>
            <charset val="128"/>
          </rPr>
          <t>Ａ列に施設種を入力</t>
        </r>
      </text>
    </comment>
  </commentList>
</comments>
</file>

<file path=xl/sharedStrings.xml><?xml version="1.0" encoding="utf-8"?>
<sst xmlns="http://schemas.openxmlformats.org/spreadsheetml/2006/main" count="100" uniqueCount="90">
  <si>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</si>
  <si>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</si>
  <si>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</si>
  <si>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</si>
  <si>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</si>
  <si>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</si>
  <si>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</si>
  <si>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</si>
  <si>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</si>
  <si>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</si>
  <si>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</si>
  <si>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</si>
  <si>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</si>
  <si>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</si>
  <si>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</si>
  <si>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</si>
  <si>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</si>
  <si>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</si>
  <si>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</si>
  <si>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</si>
  <si>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</si>
  <si>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</si>
  <si>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</si>
  <si>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</si>
  <si>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必要職員数</t>
    <rPh sb="0" eb="2">
      <t>ヒツヨウ</t>
    </rPh>
    <rPh sb="2" eb="5">
      <t>ショクインスウ</t>
    </rPh>
    <phoneticPr fontId="3"/>
  </si>
  <si>
    <t>日間</t>
    <rPh sb="0" eb="2">
      <t>ニチカン</t>
    </rPh>
    <phoneticPr fontId="2"/>
  </si>
  <si>
    <t>○</t>
    <phoneticPr fontId="2"/>
  </si>
  <si>
    <t>介護職員</t>
    <rPh sb="0" eb="2">
      <t>カイゴ</t>
    </rPh>
    <rPh sb="2" eb="4">
      <t>ショクイン</t>
    </rPh>
    <phoneticPr fontId="1"/>
  </si>
  <si>
    <t>看護職員</t>
    <rPh sb="0" eb="2">
      <t>カンゴ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</si>
  <si>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</si>
  <si>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</si>
  <si>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</si>
  <si>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ホームヘルパー</t>
  </si>
  <si>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</si>
  <si>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</si>
  <si>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</si>
  <si>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</si>
  <si>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</si>
  <si>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</si>
  <si>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</si>
  <si>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</si>
  <si>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</si>
  <si>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</si>
  <si>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</si>
  <si>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</si>
  <si>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</si>
  <si>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</si>
  <si>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</si>
  <si>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</si>
  <si>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</si>
  <si>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</si>
  <si>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</si>
  <si>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</si>
  <si>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</si>
  <si>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</si>
  <si>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</si>
  <si>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</si>
  <si>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</si>
  <si>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</si>
  <si>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</si>
  <si>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言語聴覚士（ST）</t>
  </si>
  <si>
    <t>介護老人福祉施設（特養）</t>
    <rPh sb="0" eb="2">
      <t>カイゴ</t>
    </rPh>
    <rPh sb="2" eb="4">
      <t>ロウジン</t>
    </rPh>
    <rPh sb="4" eb="6">
      <t>フクシ</t>
    </rPh>
    <rPh sb="6" eb="8">
      <t>シセツ</t>
    </rPh>
    <rPh sb="9" eb="11">
      <t>トクヨウ</t>
    </rPh>
    <phoneticPr fontId="19"/>
  </si>
  <si>
    <t>地域密着型介護老人福祉施設</t>
    <rPh sb="0" eb="5">
      <t>チイキミッチャクガタ</t>
    </rPh>
    <rPh sb="5" eb="7">
      <t>カイゴ</t>
    </rPh>
    <rPh sb="7" eb="9">
      <t>ロウジン</t>
    </rPh>
    <rPh sb="9" eb="11">
      <t>フクシ</t>
    </rPh>
    <rPh sb="11" eb="13">
      <t>シセツ</t>
    </rPh>
    <phoneticPr fontId="19"/>
  </si>
  <si>
    <t>介護老人保健施設</t>
    <rPh sb="0" eb="2">
      <t>カイゴ</t>
    </rPh>
    <rPh sb="2" eb="4">
      <t>ロウジン</t>
    </rPh>
    <rPh sb="4" eb="6">
      <t>ホケン</t>
    </rPh>
    <rPh sb="6" eb="8">
      <t>シセツ</t>
    </rPh>
    <phoneticPr fontId="19"/>
  </si>
  <si>
    <t>養護老人ホーム</t>
    <rPh sb="0" eb="2">
      <t>ヨウゴ</t>
    </rPh>
    <rPh sb="2" eb="4">
      <t>ロウジン</t>
    </rPh>
    <phoneticPr fontId="19"/>
  </si>
  <si>
    <t>軽費老人ホーム</t>
    <rPh sb="0" eb="2">
      <t>ケイヒ</t>
    </rPh>
    <rPh sb="2" eb="4">
      <t>ロウジン</t>
    </rPh>
    <phoneticPr fontId="19"/>
  </si>
  <si>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19"/>
  </si>
  <si>
    <t>認知症高齢者グループホーム</t>
    <rPh sb="0" eb="3">
      <t>ニンチショウ</t>
    </rPh>
    <rPh sb="3" eb="6">
      <t>コウレイシャ</t>
    </rPh>
    <phoneticPr fontId="19"/>
  </si>
  <si>
    <t>短期入所生活介護事業所</t>
    <rPh sb="0" eb="2">
      <t>タンキ</t>
    </rPh>
    <rPh sb="2" eb="4">
      <t>ニュウショ</t>
    </rPh>
    <rPh sb="4" eb="6">
      <t>セイカツ</t>
    </rPh>
    <rPh sb="6" eb="8">
      <t>カイゴ</t>
    </rPh>
    <rPh sb="8" eb="11">
      <t>ジギョウショ</t>
    </rPh>
    <phoneticPr fontId="19"/>
  </si>
  <si>
    <t>通所介護事業所</t>
    <rPh sb="0" eb="2">
      <t>ツウショ</t>
    </rPh>
    <rPh sb="2" eb="4">
      <t>カイゴ</t>
    </rPh>
    <rPh sb="4" eb="7">
      <t>ジギョウショ</t>
    </rPh>
    <phoneticPr fontId="19"/>
  </si>
  <si>
    <t>地域密着型通所介護</t>
    <rPh sb="0" eb="5">
      <t>チイキミッチャクガタ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</si>
  <si>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</si>
  <si>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通所リハビリテーション事業所</t>
    <rPh sb="0" eb="2">
      <t>ツウショ</t>
    </rPh>
    <rPh sb="11" eb="14">
      <t>ジギョウショ</t>
    </rPh>
    <phoneticPr fontId="19"/>
  </si>
  <si>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19"/>
  </si>
  <si>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9"/>
  </si>
  <si>
    <t>訪問介護事業所</t>
    <rPh sb="0" eb="2">
      <t>ホウモン</t>
    </rPh>
    <rPh sb="2" eb="4">
      <t>カイゴ</t>
    </rPh>
    <rPh sb="4" eb="7">
      <t>ジギョウショ</t>
    </rPh>
    <phoneticPr fontId="19"/>
  </si>
  <si>
    <t>訪問入浴介護事業所</t>
    <rPh sb="0" eb="2">
      <t>ホウモン</t>
    </rPh>
    <rPh sb="2" eb="4">
      <t>ニュウヨク</t>
    </rPh>
    <rPh sb="4" eb="6">
      <t>カイゴ</t>
    </rPh>
    <rPh sb="6" eb="9">
      <t>ジギョウショ</t>
    </rPh>
    <phoneticPr fontId="19"/>
  </si>
  <si>
    <t>訪問看護ステーション</t>
    <rPh sb="0" eb="2">
      <t>ホウモン</t>
    </rPh>
    <rPh sb="2" eb="4">
      <t>カンゴ</t>
    </rPh>
    <phoneticPr fontId="19"/>
  </si>
  <si>
    <t>訪問リハビリテーション事業所</t>
    <rPh sb="0" eb="2">
      <t>ホウモン</t>
    </rPh>
    <rPh sb="11" eb="14">
      <t>ジギョウショ</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</si>
  <si>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</si>
  <si>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夜間対応型訪問介護事業所</t>
    <rPh sb="0" eb="2">
      <t>ヤカン</t>
    </rPh>
    <rPh sb="2" eb="5">
      <t>タイオウガタ</t>
    </rPh>
    <rPh sb="5" eb="7">
      <t>ホウモン</t>
    </rPh>
    <rPh sb="7" eb="9">
      <t>カイゴ</t>
    </rPh>
    <rPh sb="9" eb="12">
      <t>ジギョウショ</t>
    </rPh>
    <phoneticPr fontId="19"/>
  </si>
  <si>
    <t>介護医療院</t>
    <phoneticPr fontId="21"/>
  </si>
  <si>
    <t>療養通所介護</t>
    <phoneticPr fontId="21"/>
  </si>
  <si>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</si>
  <si>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</si>
  <si>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</si>
  <si>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</si>
  <si>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介護福祉士</t>
    <rPh sb="0" eb="2">
      <t>カイゴ</t>
    </rPh>
    <rPh sb="2" eb="5">
      <t>フクシシ</t>
    </rPh>
    <phoneticPr fontId="1"/>
  </si>
  <si>
    <t>上記以外</t>
    <rPh sb="0" eb="2">
      <t>ジョウキ</t>
    </rPh>
    <rPh sb="2" eb="4">
      <t>イガイ</t>
    </rPh>
    <phoneticPr fontId="1"/>
  </si>
  <si>
    <t>介護支援専門員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</si>
</sst>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22"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11"/>
      <color theme="1"/>
      <name val="游ゴシック"/>
      <family val="3"/>
      <charset val="128"/>
    </font>
    <font>
      <b/>
      <sz val="9"/>
      <color indexed="81"/>
      <name val="ＭＳ Ｐゴシック"/>
      <family val="3"/>
      <charset val="128"/>
    </font>
    <font>
      <b/>
      <sz val="11"/>
      <color rgb="FF000000"/>
      <name val="ＭＳ Ｐゴシック"/>
      <family val="3"/>
      <charset val="128"/>
    </font>
    <font>
      <sz val="11"/>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lignment vertical="center"/>
    </xf>
  </cellStyleXfs>
  <cellXfs count="115">
    <xf numFmtId="0" fontId="0" fillId="0" borderId="0" xfId="0"/>
    <xf numFmtId="0" fontId="8" fillId="0" borderId="0" xfId="1" applyFont="1" applyAlignment="1">
      <alignment vertical="center" wrapText="1"/>
    </xf>
    <xf numFmtId="0" fontId="8" fillId="0" borderId="0" xfId="1" applyFont="1" applyAlignment="1">
      <alignment vertical="center" shrinkToFit="1"/>
    </xf>
    <xf numFmtId="0" fontId="8" fillId="0" borderId="0" xfId="1" applyFont="1" applyAlignment="1">
      <alignment horizontal="center" vertical="center" shrinkToFit="1"/>
    </xf>
    <xf numFmtId="0" fontId="8" fillId="0" borderId="0" xfId="1" applyFont="1" applyAlignment="1">
      <alignment horizontal="center" vertical="center" wrapText="1"/>
    </xf>
    <xf numFmtId="0" fontId="8" fillId="0" borderId="0" xfId="1" applyFont="1" applyFill="1" applyAlignment="1">
      <alignment horizontal="center" vertical="center" wrapText="1"/>
    </xf>
    <xf numFmtId="0" fontId="6" fillId="3" borderId="2" xfId="1" applyFont="1" applyFill="1" applyBorder="1" applyAlignment="1">
      <alignment horizontal="center" vertical="center" wrapText="1"/>
    </xf>
    <xf numFmtId="0" fontId="7" fillId="0" borderId="0" xfId="1" applyFont="1" applyAlignment="1">
      <alignment vertical="center"/>
    </xf>
    <xf numFmtId="0" fontId="6" fillId="0" borderId="1" xfId="1" applyFont="1" applyBorder="1" applyAlignment="1">
      <alignment horizontal="center" vertical="center" shrinkToFit="1"/>
    </xf>
    <xf numFmtId="0" fontId="6" fillId="0" borderId="1" xfId="1" applyFont="1" applyBorder="1" applyAlignment="1">
      <alignment horizontal="center" vertical="center" wrapText="1"/>
    </xf>
    <xf numFmtId="0" fontId="8" fillId="0" borderId="0" xfId="1" applyFont="1" applyFill="1" applyAlignment="1">
      <alignment vertical="center"/>
    </xf>
    <xf numFmtId="0" fontId="8" fillId="0" borderId="0" xfId="1" applyFont="1" applyFill="1" applyAlignment="1">
      <alignment vertical="center" wrapText="1"/>
    </xf>
    <xf numFmtId="0" fontId="8" fillId="0" borderId="0" xfId="1" applyFont="1" applyAlignment="1">
      <alignment vertical="center"/>
    </xf>
    <xf numFmtId="0" fontId="8" fillId="0" borderId="0" xfId="1" applyFont="1" applyFill="1" applyBorder="1" applyAlignment="1">
      <alignment horizontal="center" vertical="center" shrinkToFit="1"/>
    </xf>
    <xf numFmtId="0" fontId="9" fillId="0" borderId="1" xfId="0" applyFont="1" applyBorder="1" applyAlignment="1">
      <alignment horizontal="center" vertical="center" shrinkToFit="1"/>
    </xf>
    <xf numFmtId="176" fontId="8" fillId="2" borderId="3" xfId="1" applyNumberFormat="1" applyFont="1" applyFill="1" applyBorder="1" applyAlignment="1">
      <alignment horizontal="center" vertical="center" shrinkToFit="1"/>
    </xf>
    <xf numFmtId="0" fontId="6" fillId="0" borderId="4" xfId="1" applyFont="1" applyBorder="1" applyAlignment="1">
      <alignment horizontal="center" vertical="center" shrinkToFit="1"/>
    </xf>
    <xf numFmtId="0" fontId="6" fillId="0" borderId="4" xfId="1" applyFont="1" applyBorder="1" applyAlignment="1">
      <alignment horizontal="center" vertical="center" wrapText="1"/>
    </xf>
    <xf numFmtId="0" fontId="9" fillId="0" borderId="4" xfId="0" applyFont="1" applyBorder="1" applyAlignment="1">
      <alignment horizontal="center" vertical="center" shrinkToFit="1"/>
    </xf>
    <xf numFmtId="0" fontId="8" fillId="0" borderId="0" xfId="0" applyFont="1"/>
    <xf numFmtId="0" fontId="10" fillId="0" borderId="0" xfId="0" applyFont="1"/>
    <xf numFmtId="0" fontId="11" fillId="0" borderId="0" xfId="0" applyFont="1"/>
    <xf numFmtId="0" fontId="12" fillId="0" borderId="0" xfId="0" applyFont="1" applyProtection="1">
      <protection locked="0"/>
    </xf>
    <xf numFmtId="0" fontId="13" fillId="0" borderId="0" xfId="0" applyFont="1" applyAlignment="1" applyProtection="1">
      <alignment horizontal="right"/>
      <protection locked="0"/>
    </xf>
    <xf numFmtId="0" fontId="12" fillId="0" borderId="0" xfId="0" applyFont="1" applyBorder="1" applyAlignment="1" applyProtection="1">
      <alignment horizontal="right"/>
      <protection locked="0"/>
    </xf>
    <xf numFmtId="0" fontId="12" fillId="0" borderId="17" xfId="0" applyFont="1" applyBorder="1" applyAlignment="1" applyProtection="1">
      <protection locked="0"/>
    </xf>
    <xf numFmtId="0" fontId="12" fillId="0" borderId="1" xfId="0" applyFont="1" applyBorder="1" applyAlignment="1" applyProtection="1">
      <alignment horizontal="center"/>
      <protection locked="0"/>
    </xf>
    <xf numFmtId="0" fontId="12" fillId="0" borderId="22"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5" xfId="0" applyFont="1" applyBorder="1" applyAlignment="1" applyProtection="1">
      <alignment horizontal="right" vertical="center"/>
      <protection locked="0"/>
    </xf>
    <xf numFmtId="0" fontId="12" fillId="0" borderId="2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56" fontId="12" fillId="0" borderId="23" xfId="0" applyNumberFormat="1" applyFont="1" applyBorder="1" applyAlignment="1" applyProtection="1">
      <alignment horizontal="center" vertical="center"/>
      <protection locked="0"/>
    </xf>
    <xf numFmtId="56" fontId="12" fillId="0" borderId="17" xfId="0" applyNumberFormat="1" applyFont="1" applyBorder="1" applyAlignment="1" applyProtection="1">
      <alignment horizontal="center" vertical="center"/>
      <protection locked="0"/>
    </xf>
    <xf numFmtId="0" fontId="12" fillId="0" borderId="17" xfId="0" applyFont="1" applyBorder="1" applyAlignment="1" applyProtection="1">
      <alignment horizontal="right" vertical="center"/>
    </xf>
    <xf numFmtId="0" fontId="15" fillId="0" borderId="0" xfId="0" applyFont="1" applyAlignment="1"/>
    <xf numFmtId="56" fontId="12" fillId="0" borderId="0" xfId="0" applyNumberFormat="1" applyFont="1" applyBorder="1" applyAlignment="1" applyProtection="1">
      <alignment horizontal="center" vertical="center"/>
      <protection locked="0"/>
    </xf>
    <xf numFmtId="0" fontId="12" fillId="0" borderId="0" xfId="0" applyFont="1" applyBorder="1" applyAlignment="1" applyProtection="1">
      <alignment horizontal="right" vertical="center"/>
    </xf>
    <xf numFmtId="0" fontId="16" fillId="0" borderId="0" xfId="0" applyFont="1" applyBorder="1" applyAlignment="1" applyProtection="1">
      <alignment horizontal="left"/>
      <protection locked="0"/>
    </xf>
    <xf numFmtId="0" fontId="16" fillId="0" borderId="0" xfId="0" applyFont="1" applyProtection="1">
      <protection locked="0"/>
    </xf>
    <xf numFmtId="0" fontId="17"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176" fontId="8" fillId="0" borderId="0" xfId="0" applyNumberFormat="1" applyFont="1"/>
    <xf numFmtId="177" fontId="8" fillId="2" borderId="1" xfId="1" applyNumberFormat="1" applyFont="1" applyFill="1" applyBorder="1" applyAlignment="1">
      <alignment horizontal="center" vertical="center" shrinkToFit="1"/>
    </xf>
    <xf numFmtId="0" fontId="16" fillId="0" borderId="0" xfId="0" applyFont="1" applyBorder="1" applyAlignment="1" applyProtection="1">
      <alignment horizontal="left" wrapText="1"/>
      <protection locked="0"/>
    </xf>
    <xf numFmtId="0" fontId="12" fillId="0" borderId="21"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3"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1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27"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21"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4" fillId="0" borderId="0" xfId="0" applyFont="1" applyAlignment="1" applyProtection="1">
      <alignment horizontal="center"/>
      <protection locked="0"/>
    </xf>
    <xf numFmtId="0" fontId="12" fillId="0" borderId="18"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18"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8" fillId="2" borderId="15" xfId="1" applyFont="1" applyFill="1" applyBorder="1" applyAlignment="1">
      <alignment horizontal="center" vertical="center" shrinkToFit="1"/>
    </xf>
    <xf numFmtId="0" fontId="8" fillId="0" borderId="16" xfId="0" applyFont="1" applyBorder="1" applyAlignment="1">
      <alignment horizontal="center" vertical="center" shrinkToFit="1"/>
    </xf>
    <xf numFmtId="0" fontId="6"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8" xfId="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1"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3" borderId="11" xfId="1" applyFont="1" applyFill="1" applyBorder="1" applyAlignment="1">
      <alignment horizontal="center" vertical="center" shrinkToFit="1"/>
    </xf>
    <xf numFmtId="0" fontId="6" fillId="3" borderId="12" xfId="0" applyFont="1" applyFill="1" applyBorder="1" applyAlignment="1">
      <alignment horizontal="center" vertical="center"/>
    </xf>
    <xf numFmtId="0" fontId="8" fillId="2" borderId="13" xfId="1" applyFont="1" applyFill="1" applyBorder="1" applyAlignment="1">
      <alignment horizontal="center" vertical="center" wrapText="1"/>
    </xf>
    <xf numFmtId="0" fontId="8" fillId="0" borderId="14" xfId="0" applyFont="1" applyBorder="1" applyAlignment="1">
      <alignment horizontal="center" vertical="center" wrapText="1"/>
    </xf>
    <xf numFmtId="0" fontId="8" fillId="2" borderId="15" xfId="1" applyFont="1" applyFill="1" applyBorder="1" applyAlignment="1">
      <alignment horizontal="center" vertical="center" wrapText="1"/>
    </xf>
    <xf numFmtId="0" fontId="8"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C12" sqref="C12:L14"/>
    </sheetView>
  </sheetViews>
  <sheetFormatPr defaultRowHeight="20.100000000000001" customHeight="1" x14ac:dyDescent="0.15"/>
  <cols>
    <col min="1" max="1" width="8.7265625" style="22"/>
    <col min="2" max="2" width="9" style="22" customWidth="1"/>
    <col min="3" max="3" width="2" style="22" customWidth="1"/>
    <col min="4" max="4" width="8.6328125" style="22" customWidth="1"/>
    <col min="5" max="5" width="3.36328125" style="22" customWidth="1"/>
    <col min="6" max="6" width="5.81640625" style="22" customWidth="1"/>
    <col min="7" max="9" width="8.7265625" style="22"/>
    <col min="10" max="10" width="5.6328125" style="22" customWidth="1"/>
    <col min="11" max="11" width="6.7265625" style="22" customWidth="1"/>
    <col min="12" max="12" width="15.6328125" style="22" customWidth="1"/>
    <col min="13" max="16384" width="8.7265625" style="22"/>
  </cols>
  <sheetData>
    <row r="1" spans="1:12" ht="20.100000000000001" customHeight="1" x14ac:dyDescent="0.2">
      <c r="L1" s="23" t="s">
        <v>16</v>
      </c>
    </row>
    <row r="2" spans="1:12" ht="27.75" customHeight="1" x14ac:dyDescent="0.15">
      <c r="L2" s="24"/>
    </row>
    <row r="3" spans="1:12" ht="26.25" customHeight="1" x14ac:dyDescent="0.25">
      <c r="A3" s="79" t="s">
        <v>7</v>
      </c>
      <c r="B3" s="79"/>
      <c r="C3" s="79"/>
      <c r="D3" s="79"/>
      <c r="E3" s="79"/>
      <c r="F3" s="79"/>
      <c r="G3" s="79"/>
      <c r="H3" s="79"/>
      <c r="I3" s="79"/>
      <c r="J3" s="79"/>
      <c r="K3" s="79"/>
      <c r="L3" s="79"/>
    </row>
    <row r="4" spans="1:12" ht="20.100000000000001" customHeight="1" x14ac:dyDescent="0.15">
      <c r="J4" s="25"/>
      <c r="K4" s="25"/>
      <c r="L4" s="25" t="s">
        <v>36</v>
      </c>
    </row>
    <row r="5" spans="1:12" ht="20.100000000000001" customHeight="1" x14ac:dyDescent="0.15">
      <c r="A5" s="84" t="s">
        <v>83</v>
      </c>
      <c r="B5" s="88"/>
      <c r="C5" s="89"/>
      <c r="D5" s="89"/>
      <c r="E5" s="92" t="s">
        <v>55</v>
      </c>
      <c r="F5" s="93"/>
      <c r="G5" s="65"/>
      <c r="H5" s="66"/>
      <c r="I5" s="66"/>
      <c r="J5" s="81"/>
      <c r="K5" s="52" t="s">
        <v>12</v>
      </c>
      <c r="L5" s="54"/>
    </row>
    <row r="6" spans="1:12" ht="20.100000000000001" customHeight="1" x14ac:dyDescent="0.15">
      <c r="A6" s="85"/>
      <c r="B6" s="90"/>
      <c r="C6" s="91"/>
      <c r="D6" s="91"/>
      <c r="E6" s="93"/>
      <c r="F6" s="93"/>
      <c r="G6" s="55"/>
      <c r="H6" s="56"/>
      <c r="I6" s="56"/>
      <c r="J6" s="57"/>
      <c r="K6" s="26" t="s">
        <v>5</v>
      </c>
      <c r="L6" s="27"/>
    </row>
    <row r="7" spans="1:12" ht="20.100000000000001" customHeight="1" x14ac:dyDescent="0.15">
      <c r="A7" s="86" t="s">
        <v>0</v>
      </c>
      <c r="B7" s="94"/>
      <c r="C7" s="95"/>
      <c r="D7" s="95"/>
      <c r="E7" s="92" t="s">
        <v>1</v>
      </c>
      <c r="F7" s="93"/>
      <c r="G7" s="65"/>
      <c r="H7" s="66"/>
      <c r="I7" s="66"/>
      <c r="J7" s="81"/>
      <c r="K7" s="26" t="s">
        <v>6</v>
      </c>
      <c r="L7" s="27"/>
    </row>
    <row r="8" spans="1:12" ht="20.100000000000001" customHeight="1" x14ac:dyDescent="0.15">
      <c r="A8" s="85"/>
      <c r="B8" s="58"/>
      <c r="C8" s="59"/>
      <c r="D8" s="59"/>
      <c r="E8" s="93"/>
      <c r="F8" s="93"/>
      <c r="G8" s="55"/>
      <c r="H8" s="56"/>
      <c r="I8" s="56"/>
      <c r="J8" s="57"/>
      <c r="K8" s="26" t="s">
        <v>11</v>
      </c>
      <c r="L8" s="28"/>
    </row>
    <row r="9" spans="1:12" ht="20.100000000000001" customHeight="1" x14ac:dyDescent="0.15">
      <c r="A9" s="87" t="s">
        <v>15</v>
      </c>
      <c r="B9" s="94"/>
      <c r="C9" s="95"/>
      <c r="D9" s="95"/>
      <c r="E9" s="92" t="s">
        <v>2</v>
      </c>
      <c r="F9" s="93"/>
      <c r="G9" s="65"/>
      <c r="H9" s="66"/>
      <c r="I9" s="66"/>
      <c r="J9" s="66"/>
      <c r="K9" s="66"/>
      <c r="L9" s="81"/>
    </row>
    <row r="10" spans="1:12" ht="20.100000000000001" customHeight="1" x14ac:dyDescent="0.15">
      <c r="A10" s="85"/>
      <c r="B10" s="58"/>
      <c r="C10" s="59"/>
      <c r="D10" s="59"/>
      <c r="E10" s="93"/>
      <c r="F10" s="93"/>
      <c r="G10" s="55"/>
      <c r="H10" s="56"/>
      <c r="I10" s="56"/>
      <c r="J10" s="56"/>
      <c r="K10" s="56"/>
      <c r="L10" s="57"/>
    </row>
    <row r="11" spans="1:12" ht="20.100000000000001" customHeight="1" x14ac:dyDescent="0.15">
      <c r="A11" s="29"/>
      <c r="B11" s="29"/>
      <c r="C11" s="30"/>
      <c r="D11" s="30"/>
      <c r="E11" s="31"/>
      <c r="F11" s="31"/>
      <c r="G11" s="31"/>
      <c r="H11" s="31"/>
      <c r="I11" s="31"/>
      <c r="J11" s="31"/>
      <c r="K11" s="31"/>
    </row>
    <row r="12" spans="1:12" ht="20.100000000000001" customHeight="1" x14ac:dyDescent="0.15">
      <c r="A12" s="80" t="s">
        <v>14</v>
      </c>
      <c r="B12" s="81"/>
      <c r="C12" s="65"/>
      <c r="D12" s="66"/>
      <c r="E12" s="67"/>
      <c r="F12" s="67"/>
      <c r="G12" s="67"/>
      <c r="H12" s="67"/>
      <c r="I12" s="67"/>
      <c r="J12" s="67"/>
      <c r="K12" s="67"/>
      <c r="L12" s="68"/>
    </row>
    <row r="13" spans="1:12" ht="20.100000000000001" customHeight="1" x14ac:dyDescent="0.15">
      <c r="A13" s="82"/>
      <c r="B13" s="83"/>
      <c r="C13" s="69"/>
      <c r="D13" s="70"/>
      <c r="E13" s="71"/>
      <c r="F13" s="71"/>
      <c r="G13" s="71"/>
      <c r="H13" s="71"/>
      <c r="I13" s="71"/>
      <c r="J13" s="71"/>
      <c r="K13" s="71"/>
      <c r="L13" s="72"/>
    </row>
    <row r="14" spans="1:12" ht="20.100000000000001" customHeight="1" x14ac:dyDescent="0.15">
      <c r="A14" s="55"/>
      <c r="B14" s="57"/>
      <c r="C14" s="73"/>
      <c r="D14" s="74"/>
      <c r="E14" s="74"/>
      <c r="F14" s="74"/>
      <c r="G14" s="74"/>
      <c r="H14" s="74"/>
      <c r="I14" s="74"/>
      <c r="J14" s="74"/>
      <c r="K14" s="74"/>
      <c r="L14" s="75"/>
    </row>
    <row r="15" spans="1:12" ht="20.100000000000001" customHeight="1" x14ac:dyDescent="0.15">
      <c r="A15" s="61" t="s">
        <v>56</v>
      </c>
      <c r="B15" s="62"/>
      <c r="C15" s="65"/>
      <c r="D15" s="66"/>
      <c r="E15" s="67"/>
      <c r="F15" s="67"/>
      <c r="G15" s="67"/>
      <c r="H15" s="67"/>
      <c r="I15" s="67"/>
      <c r="J15" s="67"/>
      <c r="K15" s="67"/>
      <c r="L15" s="68"/>
    </row>
    <row r="16" spans="1:12" ht="20.100000000000001" customHeight="1" x14ac:dyDescent="0.15">
      <c r="A16" s="63"/>
      <c r="B16" s="64"/>
      <c r="C16" s="69"/>
      <c r="D16" s="70"/>
      <c r="E16" s="71"/>
      <c r="F16" s="71"/>
      <c r="G16" s="71"/>
      <c r="H16" s="71"/>
      <c r="I16" s="71"/>
      <c r="J16" s="71"/>
      <c r="K16" s="71"/>
      <c r="L16" s="72"/>
    </row>
    <row r="17" spans="1:12" ht="74.25" customHeight="1" x14ac:dyDescent="0.15">
      <c r="A17" s="58"/>
      <c r="B17" s="60"/>
      <c r="C17" s="73"/>
      <c r="D17" s="74"/>
      <c r="E17" s="74"/>
      <c r="F17" s="74"/>
      <c r="G17" s="74"/>
      <c r="H17" s="74"/>
      <c r="I17" s="74"/>
      <c r="J17" s="74"/>
      <c r="K17" s="74"/>
      <c r="L17" s="75"/>
    </row>
    <row r="19" spans="1:12" ht="20.100000000000001" customHeight="1" x14ac:dyDescent="0.15">
      <c r="A19" s="32"/>
      <c r="B19" s="52" t="s">
        <v>8</v>
      </c>
      <c r="C19" s="53"/>
      <c r="D19" s="53"/>
      <c r="E19" s="53"/>
      <c r="F19" s="54"/>
      <c r="G19" s="76" t="s">
        <v>59</v>
      </c>
      <c r="H19" s="77"/>
      <c r="I19" s="78"/>
      <c r="J19" s="52" t="s">
        <v>13</v>
      </c>
      <c r="K19" s="53"/>
      <c r="L19" s="54"/>
    </row>
    <row r="20" spans="1:12" ht="29.25" customHeight="1" x14ac:dyDescent="0.15">
      <c r="A20" s="33" t="s">
        <v>4</v>
      </c>
      <c r="B20" s="34" t="s">
        <v>18</v>
      </c>
      <c r="C20" s="29" t="s">
        <v>17</v>
      </c>
      <c r="D20" s="29" t="s">
        <v>19</v>
      </c>
      <c r="E20" s="35" t="s">
        <v>26</v>
      </c>
      <c r="F20" s="36" t="s">
        <v>25</v>
      </c>
      <c r="G20" s="52" t="s">
        <v>3</v>
      </c>
      <c r="H20" s="53"/>
      <c r="I20" s="54"/>
      <c r="J20" s="52"/>
      <c r="K20" s="53"/>
      <c r="L20" s="54"/>
    </row>
    <row r="21" spans="1:12" ht="30" customHeight="1" x14ac:dyDescent="0.15">
      <c r="A21" s="37">
        <v>1</v>
      </c>
      <c r="B21" s="38"/>
      <c r="C21" s="29" t="s">
        <v>17</v>
      </c>
      <c r="D21" s="39"/>
      <c r="E21" s="40" t="str">
        <f>IF(B21="","",D21-B21+1)</f>
        <v/>
      </c>
      <c r="F21" s="36" t="s">
        <v>25</v>
      </c>
      <c r="G21" s="58"/>
      <c r="H21" s="59"/>
      <c r="I21" s="60"/>
      <c r="J21" s="55"/>
      <c r="K21" s="56"/>
      <c r="L21" s="57"/>
    </row>
    <row r="22" spans="1:12" ht="30" customHeight="1" x14ac:dyDescent="0.15">
      <c r="A22" s="37">
        <v>2</v>
      </c>
      <c r="B22" s="38"/>
      <c r="C22" s="29" t="s">
        <v>17</v>
      </c>
      <c r="D22" s="39"/>
      <c r="E22" s="40" t="str">
        <f>IF(B22="","",D22-B22+1)</f>
        <v/>
      </c>
      <c r="F22" s="36" t="s">
        <v>25</v>
      </c>
      <c r="G22" s="58"/>
      <c r="H22" s="59"/>
      <c r="I22" s="60"/>
      <c r="J22" s="55"/>
      <c r="K22" s="56"/>
      <c r="L22" s="57"/>
    </row>
    <row r="23" spans="1:12" ht="30" customHeight="1" x14ac:dyDescent="0.15">
      <c r="A23" s="37">
        <v>3</v>
      </c>
      <c r="B23" s="38"/>
      <c r="C23" s="29" t="s">
        <v>17</v>
      </c>
      <c r="D23" s="39"/>
      <c r="E23" s="40" t="str">
        <f>IF(B23="","",D23-B23+1)</f>
        <v/>
      </c>
      <c r="F23" s="36" t="s">
        <v>25</v>
      </c>
      <c r="G23" s="58"/>
      <c r="H23" s="59"/>
      <c r="I23" s="60"/>
      <c r="J23" s="55"/>
      <c r="K23" s="56"/>
      <c r="L23" s="57"/>
    </row>
    <row r="24" spans="1:12" ht="30" customHeight="1" x14ac:dyDescent="0.15">
      <c r="A24" s="37">
        <v>4</v>
      </c>
      <c r="B24" s="38"/>
      <c r="C24" s="29" t="s">
        <v>17</v>
      </c>
      <c r="D24" s="39"/>
      <c r="E24" s="40" t="str">
        <f>IF(B24="","",D24-B24+1)</f>
        <v/>
      </c>
      <c r="F24" s="36" t="s">
        <v>25</v>
      </c>
      <c r="G24" s="58"/>
      <c r="H24" s="59"/>
      <c r="I24" s="60"/>
      <c r="J24" s="55"/>
      <c r="K24" s="56"/>
      <c r="L24" s="57"/>
    </row>
    <row r="25" spans="1:12" ht="30" customHeight="1" x14ac:dyDescent="0.15">
      <c r="A25" s="37">
        <v>5</v>
      </c>
      <c r="B25" s="38"/>
      <c r="C25" s="29" t="s">
        <v>17</v>
      </c>
      <c r="D25" s="39"/>
      <c r="E25" s="40" t="str">
        <f>IF(B25="","",D25-B25+1)</f>
        <v/>
      </c>
      <c r="F25" s="36" t="s">
        <v>25</v>
      </c>
      <c r="G25" s="58"/>
      <c r="H25" s="59"/>
      <c r="I25" s="60"/>
      <c r="J25" s="55"/>
      <c r="K25" s="56"/>
      <c r="L25" s="57"/>
    </row>
    <row r="26" spans="1:12" ht="19.5" customHeight="1" x14ac:dyDescent="0.15">
      <c r="A26" s="41" t="s">
        <v>35</v>
      </c>
      <c r="B26" s="42"/>
      <c r="C26" s="30"/>
      <c r="D26" s="42"/>
      <c r="E26" s="43"/>
      <c r="F26" s="30"/>
      <c r="G26" s="31"/>
      <c r="H26" s="31"/>
      <c r="I26" s="31"/>
      <c r="J26" s="30"/>
      <c r="K26" s="30"/>
      <c r="L26" s="30"/>
    </row>
    <row r="27" spans="1:12" ht="19.5" customHeight="1" x14ac:dyDescent="0.15">
      <c r="A27" s="41" t="s">
        <v>34</v>
      </c>
      <c r="B27" s="42"/>
      <c r="C27" s="30"/>
      <c r="D27" s="42"/>
      <c r="E27" s="43"/>
      <c r="F27" s="30"/>
      <c r="G27" s="31"/>
      <c r="H27" s="31"/>
      <c r="I27" s="31"/>
      <c r="J27" s="30"/>
      <c r="K27" s="30"/>
      <c r="L27" s="30"/>
    </row>
    <row r="28" spans="1:12" ht="19.5" customHeight="1" x14ac:dyDescent="0.15">
      <c r="A28" s="44" t="s">
        <v>84</v>
      </c>
      <c r="B28" s="31"/>
      <c r="C28" s="31"/>
      <c r="D28" s="31"/>
      <c r="E28" s="31"/>
      <c r="F28" s="31"/>
      <c r="G28" s="31"/>
      <c r="H28" s="31"/>
      <c r="I28" s="31"/>
      <c r="J28" s="30"/>
      <c r="K28" s="30"/>
      <c r="L28" s="30"/>
    </row>
    <row r="29" spans="1:12" ht="31.5" customHeight="1" x14ac:dyDescent="0.15">
      <c r="A29" s="51" t="s">
        <v>58</v>
      </c>
      <c r="B29" s="51"/>
      <c r="C29" s="51"/>
      <c r="D29" s="51"/>
      <c r="E29" s="51"/>
      <c r="F29" s="51"/>
      <c r="G29" s="51"/>
      <c r="H29" s="51"/>
      <c r="I29" s="51"/>
      <c r="J29" s="51"/>
      <c r="K29" s="51"/>
      <c r="L29" s="51"/>
    </row>
    <row r="30" spans="1:12" ht="20.100000000000001" customHeight="1" x14ac:dyDescent="0.15">
      <c r="A30" s="45" t="s">
        <v>33</v>
      </c>
    </row>
    <row r="31" spans="1:12" ht="20.100000000000001" customHeight="1" x14ac:dyDescent="0.15">
      <c r="A31" s="45" t="s">
        <v>9</v>
      </c>
    </row>
    <row r="32" spans="1:12" ht="20.100000000000001" customHeight="1" x14ac:dyDescent="0.15">
      <c r="A32" s="45" t="s">
        <v>10</v>
      </c>
    </row>
  </sheetData>
  <mergeCells count="34">
    <mergeCell ref="G9:L10"/>
    <mergeCell ref="E9:F10"/>
    <mergeCell ref="G7:J8"/>
    <mergeCell ref="E7:F8"/>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Sheet3!$D$1:$D$10</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xr:uid="{5500ADF0-0E8C-46CF-AD4E-9BE411E0BBE2}">
          <x14:formula1>
            <xm:f>Sheet3!$J$1:$J$31</xm:f>
          </x14:formula1>
          <xm:sqref>B21:B25 D21:D25</xm:sqref>
        </x14:dataValidation>
        <x14:dataValidation type="list" allowBlank="1" showInputMessage="1" showErrorMessage="1" xr:uid="{00000000-0002-0000-0000-000001000000}">
          <x14:formula1>
            <xm:f>Sheet3!$A$1:$A$23</xm:f>
          </x14:formula1>
          <xm:sqref>B7:D8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zoomScale="85" zoomScaleNormal="85" workbookViewId="0">
      <selection activeCell="G7" sqref="G7"/>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11"/>
      <c r="B6" s="113" t="s">
        <v>20</v>
      </c>
      <c r="C6" s="96" t="s">
        <v>21</v>
      </c>
      <c r="D6" s="96" t="s">
        <v>85</v>
      </c>
      <c r="E6" s="96" t="s">
        <v>22</v>
      </c>
      <c r="F6" s="96" t="s">
        <v>23</v>
      </c>
      <c r="G6" s="15">
        <v>45413</v>
      </c>
      <c r="H6" s="15">
        <f>+G6+1</f>
        <v>45414</v>
      </c>
      <c r="I6" s="15">
        <f t="shared" ref="I6:AK6" si="0">+H6+1</f>
        <v>45415</v>
      </c>
      <c r="J6" s="15">
        <f t="shared" si="0"/>
        <v>45416</v>
      </c>
      <c r="K6" s="15">
        <f t="shared" si="0"/>
        <v>45417</v>
      </c>
      <c r="L6" s="15">
        <f t="shared" si="0"/>
        <v>45418</v>
      </c>
      <c r="M6" s="15">
        <f t="shared" si="0"/>
        <v>45419</v>
      </c>
      <c r="N6" s="15">
        <f t="shared" si="0"/>
        <v>45420</v>
      </c>
      <c r="O6" s="15">
        <f t="shared" si="0"/>
        <v>45421</v>
      </c>
      <c r="P6" s="15">
        <f t="shared" si="0"/>
        <v>45422</v>
      </c>
      <c r="Q6" s="15">
        <f t="shared" si="0"/>
        <v>45423</v>
      </c>
      <c r="R6" s="15">
        <f t="shared" si="0"/>
        <v>45424</v>
      </c>
      <c r="S6" s="15">
        <f t="shared" si="0"/>
        <v>45425</v>
      </c>
      <c r="T6" s="15">
        <f t="shared" si="0"/>
        <v>45426</v>
      </c>
      <c r="U6" s="15">
        <f t="shared" si="0"/>
        <v>45427</v>
      </c>
      <c r="V6" s="15">
        <f t="shared" si="0"/>
        <v>45428</v>
      </c>
      <c r="W6" s="15">
        <f t="shared" si="0"/>
        <v>45429</v>
      </c>
      <c r="X6" s="15">
        <f t="shared" si="0"/>
        <v>45430</v>
      </c>
      <c r="Y6" s="15">
        <f t="shared" si="0"/>
        <v>45431</v>
      </c>
      <c r="Z6" s="15">
        <f t="shared" si="0"/>
        <v>45432</v>
      </c>
      <c r="AA6" s="15">
        <f t="shared" si="0"/>
        <v>45433</v>
      </c>
      <c r="AB6" s="15">
        <f t="shared" si="0"/>
        <v>45434</v>
      </c>
      <c r="AC6" s="15">
        <f t="shared" si="0"/>
        <v>45435</v>
      </c>
      <c r="AD6" s="15">
        <f t="shared" si="0"/>
        <v>45436</v>
      </c>
      <c r="AE6" s="15">
        <f t="shared" si="0"/>
        <v>45437</v>
      </c>
      <c r="AF6" s="15">
        <f t="shared" si="0"/>
        <v>45438</v>
      </c>
      <c r="AG6" s="15">
        <f t="shared" si="0"/>
        <v>45439</v>
      </c>
      <c r="AH6" s="15">
        <f t="shared" si="0"/>
        <v>45440</v>
      </c>
      <c r="AI6" s="15">
        <f t="shared" si="0"/>
        <v>45441</v>
      </c>
      <c r="AJ6" s="15">
        <f t="shared" si="0"/>
        <v>45442</v>
      </c>
      <c r="AK6" s="15">
        <f t="shared" si="0"/>
        <v>45443</v>
      </c>
    </row>
    <row r="7" spans="1:51" s="5" customFormat="1" ht="18" customHeight="1" thickBot="1" x14ac:dyDescent="0.2">
      <c r="A7" s="112"/>
      <c r="B7" s="114"/>
      <c r="C7" s="97"/>
      <c r="D7" s="97"/>
      <c r="E7" s="97"/>
      <c r="F7" s="97"/>
      <c r="G7" s="50">
        <f>+WEEKDAY(G6)</f>
        <v>4</v>
      </c>
      <c r="H7" s="50">
        <f t="shared" ref="H7:AK7" si="1">+WEEKDAY(H6)</f>
        <v>5</v>
      </c>
      <c r="I7" s="50">
        <f t="shared" si="1"/>
        <v>6</v>
      </c>
      <c r="J7" s="50">
        <f t="shared" si="1"/>
        <v>7</v>
      </c>
      <c r="K7" s="50">
        <f t="shared" si="1"/>
        <v>1</v>
      </c>
      <c r="L7" s="50">
        <f t="shared" si="1"/>
        <v>2</v>
      </c>
      <c r="M7" s="50">
        <f t="shared" si="1"/>
        <v>3</v>
      </c>
      <c r="N7" s="50">
        <f t="shared" si="1"/>
        <v>4</v>
      </c>
      <c r="O7" s="50">
        <f t="shared" si="1"/>
        <v>5</v>
      </c>
      <c r="P7" s="50">
        <f t="shared" si="1"/>
        <v>6</v>
      </c>
      <c r="Q7" s="50">
        <f t="shared" si="1"/>
        <v>7</v>
      </c>
      <c r="R7" s="50">
        <f t="shared" si="1"/>
        <v>1</v>
      </c>
      <c r="S7" s="50">
        <f t="shared" si="1"/>
        <v>2</v>
      </c>
      <c r="T7" s="50">
        <f t="shared" si="1"/>
        <v>3</v>
      </c>
      <c r="U7" s="50">
        <f t="shared" si="1"/>
        <v>4</v>
      </c>
      <c r="V7" s="50">
        <f t="shared" si="1"/>
        <v>5</v>
      </c>
      <c r="W7" s="50">
        <f t="shared" si="1"/>
        <v>6</v>
      </c>
      <c r="X7" s="50">
        <f t="shared" si="1"/>
        <v>7</v>
      </c>
      <c r="Y7" s="50">
        <f t="shared" si="1"/>
        <v>1</v>
      </c>
      <c r="Z7" s="50">
        <f t="shared" si="1"/>
        <v>2</v>
      </c>
      <c r="AA7" s="50">
        <f t="shared" si="1"/>
        <v>3</v>
      </c>
      <c r="AB7" s="50">
        <f t="shared" si="1"/>
        <v>4</v>
      </c>
      <c r="AC7" s="50">
        <f t="shared" si="1"/>
        <v>5</v>
      </c>
      <c r="AD7" s="50">
        <f t="shared" si="1"/>
        <v>6</v>
      </c>
      <c r="AE7" s="50">
        <f t="shared" si="1"/>
        <v>7</v>
      </c>
      <c r="AF7" s="50">
        <f t="shared" si="1"/>
        <v>1</v>
      </c>
      <c r="AG7" s="50">
        <f t="shared" si="1"/>
        <v>2</v>
      </c>
      <c r="AH7" s="50">
        <f t="shared" si="1"/>
        <v>3</v>
      </c>
      <c r="AI7" s="50">
        <f t="shared" si="1"/>
        <v>4</v>
      </c>
      <c r="AJ7" s="50">
        <f t="shared" si="1"/>
        <v>5</v>
      </c>
      <c r="AK7" s="50">
        <f t="shared" si="1"/>
        <v>6</v>
      </c>
    </row>
    <row r="8" spans="1:51" ht="18" customHeight="1" thickBot="1" x14ac:dyDescent="0.2">
      <c r="A8" s="101"/>
      <c r="B8" s="98">
        <f>派遣職員登録票!B7</f>
        <v>0</v>
      </c>
      <c r="C8" s="104">
        <f>派遣職員登録票!G7</f>
        <v>0</v>
      </c>
      <c r="D8" s="104">
        <f>派遣職員登録票!B5</f>
        <v>0</v>
      </c>
      <c r="E8" s="109" t="s">
        <v>24</v>
      </c>
      <c r="F8" s="110"/>
      <c r="G8" s="6">
        <f>COUNTIF(G9:G13,"○")</f>
        <v>0</v>
      </c>
      <c r="H8" s="6">
        <f t="shared" ref="H8:AI8" si="2">COUNTIF(H9:H13,"○")</f>
        <v>0</v>
      </c>
      <c r="I8" s="6">
        <f t="shared" si="2"/>
        <v>0</v>
      </c>
      <c r="J8" s="6">
        <f t="shared" si="2"/>
        <v>0</v>
      </c>
      <c r="K8" s="6">
        <f t="shared" si="2"/>
        <v>0</v>
      </c>
      <c r="L8" s="6">
        <f t="shared" si="2"/>
        <v>0</v>
      </c>
      <c r="M8" s="6">
        <f t="shared" si="2"/>
        <v>0</v>
      </c>
      <c r="N8" s="6">
        <f t="shared" si="2"/>
        <v>0</v>
      </c>
      <c r="O8" s="6">
        <f t="shared" si="2"/>
        <v>0</v>
      </c>
      <c r="P8" s="6">
        <f t="shared" si="2"/>
        <v>0</v>
      </c>
      <c r="Q8" s="6">
        <f t="shared" si="2"/>
        <v>0</v>
      </c>
      <c r="R8" s="6">
        <f t="shared" si="2"/>
        <v>0</v>
      </c>
      <c r="S8" s="6">
        <f t="shared" si="2"/>
        <v>0</v>
      </c>
      <c r="T8" s="6">
        <f t="shared" si="2"/>
        <v>0</v>
      </c>
      <c r="U8" s="6">
        <f t="shared" si="2"/>
        <v>0</v>
      </c>
      <c r="V8" s="6">
        <f t="shared" si="2"/>
        <v>0</v>
      </c>
      <c r="W8" s="6">
        <f t="shared" si="2"/>
        <v>0</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COUNTIF(AJ9:AJ13,"○")</f>
        <v>0</v>
      </c>
      <c r="AK8" s="6">
        <f t="shared" ref="AK8" si="3">COUNTIF(AK9:AK13,"○")</f>
        <v>0</v>
      </c>
      <c r="AL8" s="7"/>
      <c r="AM8" s="1"/>
      <c r="AN8" s="1"/>
      <c r="AO8" s="1"/>
      <c r="AP8" s="1"/>
      <c r="AQ8" s="1"/>
      <c r="AR8" s="1"/>
      <c r="AS8" s="1"/>
      <c r="AT8" s="1"/>
      <c r="AU8" s="1"/>
      <c r="AV8" s="1"/>
      <c r="AW8" s="1"/>
      <c r="AX8" s="1"/>
      <c r="AY8" s="1"/>
    </row>
    <row r="9" spans="1:51" s="11" customFormat="1" ht="18" customHeight="1" thickTop="1" x14ac:dyDescent="0.15">
      <c r="A9" s="102"/>
      <c r="B9" s="99"/>
      <c r="C9" s="105"/>
      <c r="D9" s="107"/>
      <c r="E9" s="8">
        <f>派遣職員登録票!G21</f>
        <v>0</v>
      </c>
      <c r="F9" s="9"/>
      <c r="G9" s="14" t="str">
        <f>IF(派遣職員登録票!B21=G$6,"○","　")</f>
        <v>　</v>
      </c>
      <c r="H9" s="14" t="str">
        <f>IF(AND(派遣職員登録票!$B21&lt;=H$6,派遣職員登録票!$B21+$AL9-1&gt;=H$6),"○"," ")</f>
        <v xml:space="preserve"> </v>
      </c>
      <c r="I9" s="14" t="str">
        <f>IF(AND(派遣職員登録票!$B21&lt;=I$6,派遣職員登録票!$B21+$AL9-1&gt;=I$6),"○"," ")</f>
        <v xml:space="preserve"> </v>
      </c>
      <c r="J9" s="14" t="str">
        <f>IF(AND(派遣職員登録票!$B21&lt;=J$6,派遣職員登録票!$B21+$AL9-1&gt;=J$6),"○"," ")</f>
        <v xml:space="preserve"> </v>
      </c>
      <c r="K9" s="14" t="str">
        <f>IF(AND(派遣職員登録票!$B21&lt;=K$6,派遣職員登録票!$B21+$AL9-1&gt;=K$6),"○"," ")</f>
        <v xml:space="preserve"> </v>
      </c>
      <c r="L9" s="14" t="str">
        <f>IF(AND(派遣職員登録票!$B21&lt;=L$6,派遣職員登録票!$B21+$AL9-1&gt;=L$6),"○"," ")</f>
        <v xml:space="preserve"> </v>
      </c>
      <c r="M9" s="14" t="str">
        <f>IF(AND(派遣職員登録票!$B21&lt;=M$6,派遣職員登録票!$B21+$AL9-1&gt;=M$6),"○"," ")</f>
        <v xml:space="preserve"> </v>
      </c>
      <c r="N9" s="14" t="str">
        <f>IF(AND(派遣職員登録票!$B21&lt;=N$6,派遣職員登録票!$B21+$AL9-1&gt;=N$6),"○"," ")</f>
        <v xml:space="preserve"> </v>
      </c>
      <c r="O9" s="14" t="str">
        <f>IF(AND(派遣職員登録票!$B21&lt;=O$6,派遣職員登録票!$B21+$AL9-1&gt;=O$6),"○"," ")</f>
        <v xml:space="preserve"> </v>
      </c>
      <c r="P9" s="14" t="str">
        <f>IF(AND(派遣職員登録票!$B21&lt;=P$6,派遣職員登録票!$B21+$AL9-1&gt;=P$6),"○"," ")</f>
        <v xml:space="preserve"> </v>
      </c>
      <c r="Q9" s="14" t="str">
        <f>IF(AND(派遣職員登録票!$B21&lt;=Q$6,派遣職員登録票!$B21+$AL9-1&gt;=Q$6),"○"," ")</f>
        <v xml:space="preserve"> </v>
      </c>
      <c r="R9" s="14" t="str">
        <f>IF(AND(派遣職員登録票!$B21&lt;=R$6,派遣職員登録票!$B21+$AL9-1&gt;=R$6),"○"," ")</f>
        <v xml:space="preserve"> </v>
      </c>
      <c r="S9" s="14" t="str">
        <f>IF(AND(派遣職員登録票!$B21&lt;=S$6,派遣職員登録票!$B21+$AL9-1&gt;=S$6),"○"," ")</f>
        <v xml:space="preserve"> </v>
      </c>
      <c r="T9" s="14" t="str">
        <f>IF(AND(派遣職員登録票!$B21&lt;=T$6,派遣職員登録票!$B21+$AL9-1&gt;=T$6),"○"," ")</f>
        <v xml:space="preserve"> </v>
      </c>
      <c r="U9" s="14" t="str">
        <f>IF(AND(派遣職員登録票!$B21&lt;=U$6,派遣職員登録票!$B21+$AL9-1&gt;=U$6),"○"," ")</f>
        <v xml:space="preserve"> </v>
      </c>
      <c r="V9" s="14" t="str">
        <f>IF(AND(派遣職員登録票!$B21&lt;=V$6,派遣職員登録票!$B21+$AL9-1&gt;=V$6),"○"," ")</f>
        <v xml:space="preserve"> </v>
      </c>
      <c r="W9" s="14" t="str">
        <f>IF(AND(派遣職員登録票!$B21&lt;=W$6,派遣職員登録票!$B21+$AL9-1&gt;=W$6),"○"," ")</f>
        <v xml:space="preserve"> </v>
      </c>
      <c r="X9" s="14" t="str">
        <f>IF(AND(派遣職員登録票!$B21&lt;=X$6,派遣職員登録票!$B21+$AL9-1&gt;=X$6),"○"," ")</f>
        <v xml:space="preserve"> </v>
      </c>
      <c r="Y9" s="14" t="str">
        <f>IF(AND(派遣職員登録票!$B21&lt;=Y$6,派遣職員登録票!$B21+$AL9-1&gt;=Y$6),"○"," ")</f>
        <v xml:space="preserve"> </v>
      </c>
      <c r="Z9" s="14" t="str">
        <f>IF(AND(派遣職員登録票!$B21&lt;=Z$6,派遣職員登録票!$B21+$AL9-1&gt;=Z$6),"○"," ")</f>
        <v xml:space="preserve"> </v>
      </c>
      <c r="AA9" s="14" t="str">
        <f>IF(AND(派遣職員登録票!$B21&lt;=AA$6,派遣職員登録票!$B21+$AL9-1&gt;=AA$6),"○"," ")</f>
        <v xml:space="preserve"> </v>
      </c>
      <c r="AB9" s="14" t="str">
        <f>IF(AND(派遣職員登録票!$B21&lt;=AB$6,派遣職員登録票!$B21+$AL9-1&gt;=AB$6),"○"," ")</f>
        <v xml:space="preserve"> </v>
      </c>
      <c r="AC9" s="14" t="str">
        <f>IF(AND(派遣職員登録票!$B21&lt;=AC$6,派遣職員登録票!$B21+$AL9-1&gt;=AC$6),"○"," ")</f>
        <v xml:space="preserve"> </v>
      </c>
      <c r="AD9" s="14" t="str">
        <f>IF(AND(派遣職員登録票!$B21&lt;=AD$6,派遣職員登録票!$B21+$AL9-1&gt;=AD$6),"○"," ")</f>
        <v xml:space="preserve"> </v>
      </c>
      <c r="AE9" s="14" t="str">
        <f>IF(AND(派遣職員登録票!$B21&lt;=AE$6,派遣職員登録票!$B21+$AL9-1&gt;=AE$6),"○"," ")</f>
        <v xml:space="preserve"> </v>
      </c>
      <c r="AF9" s="14" t="str">
        <f>IF(AND(派遣職員登録票!$B21&lt;=AF$6,派遣職員登録票!$B21+$AL9-1&gt;=AF$6),"○"," ")</f>
        <v xml:space="preserve"> </v>
      </c>
      <c r="AG9" s="14" t="str">
        <f>IF(AND(派遣職員登録票!$B21&lt;=AG$6,派遣職員登録票!$B21+$AL9-1&gt;=AG$6),"○"," ")</f>
        <v xml:space="preserve"> </v>
      </c>
      <c r="AH9" s="14" t="str">
        <f>IF(AND(派遣職員登録票!$B21&lt;=AH$6,派遣職員登録票!$B21+$AL9-1&gt;=AH$6),"○"," ")</f>
        <v xml:space="preserve"> </v>
      </c>
      <c r="AI9" s="14" t="str">
        <f>IF(AND(派遣職員登録票!$B21&lt;=AI$6,派遣職員登録票!$B21+$AL9-1&gt;=AI$6),"○"," ")</f>
        <v xml:space="preserve"> </v>
      </c>
      <c r="AJ9" s="14" t="str">
        <f>IF(AND(派遣職員登録票!$B21&lt;=AJ$6,派遣職員登録票!$B21+$AL9-1&gt;=AJ$6),"○"," ")</f>
        <v xml:space="preserve"> </v>
      </c>
      <c r="AK9" s="14" t="str">
        <f>IF(AND(派遣職員登録票!$B21&lt;=AK$6,派遣職員登録票!$B21+$AL9-1&gt;=AK$6),"○"," ")</f>
        <v xml:space="preserve"> </v>
      </c>
      <c r="AL9" s="10">
        <f>派遣職員登録票!D21-派遣職員登録票!B21+1</f>
        <v>1</v>
      </c>
    </row>
    <row r="10" spans="1:51" s="11" customFormat="1" ht="18" customHeight="1" x14ac:dyDescent="0.15">
      <c r="A10" s="102"/>
      <c r="B10" s="99"/>
      <c r="C10" s="105"/>
      <c r="D10" s="107"/>
      <c r="E10" s="8">
        <f>派遣職員登録票!G22</f>
        <v>0</v>
      </c>
      <c r="F10" s="9"/>
      <c r="G10" s="14" t="str">
        <f>IF(派遣職員登録票!B22=G$6,"○","　")</f>
        <v>　</v>
      </c>
      <c r="H10" s="14" t="str">
        <f>IF(AND(派遣職員登録票!$B22&lt;=H$6,派遣職員登録票!$B22+$AL10-1&gt;=H$6),"○"," ")</f>
        <v xml:space="preserve"> </v>
      </c>
      <c r="I10" s="14" t="str">
        <f>IF(AND(派遣職員登録票!$B22&lt;=I$6,派遣職員登録票!$B22+$AL10-1&gt;=I$6),"○"," ")</f>
        <v xml:space="preserve"> </v>
      </c>
      <c r="J10" s="14" t="str">
        <f>IF(AND(派遣職員登録票!$B22&lt;=J$6,派遣職員登録票!$B22+$AL10-1&gt;=J$6),"○"," ")</f>
        <v xml:space="preserve"> </v>
      </c>
      <c r="K10" s="14" t="str">
        <f>IF(AND(派遣職員登録票!$B22&lt;=K$6,派遣職員登録票!$B22+$AL10-1&gt;=K$6),"○"," ")</f>
        <v xml:space="preserve"> </v>
      </c>
      <c r="L10" s="14" t="str">
        <f>IF(AND(派遣職員登録票!$B22&lt;=L$6,派遣職員登録票!$B22+$AL10-1&gt;=L$6),"○"," ")</f>
        <v xml:space="preserve"> </v>
      </c>
      <c r="M10" s="14" t="str">
        <f>IF(AND(派遣職員登録票!$B22&lt;=M$6,派遣職員登録票!$B22+$AL10-1&gt;=M$6),"○"," ")</f>
        <v xml:space="preserve"> </v>
      </c>
      <c r="N10" s="14" t="str">
        <f>IF(AND(派遣職員登録票!$B22&lt;=N$6,派遣職員登録票!$B22+$AL10-1&gt;=N$6),"○"," ")</f>
        <v xml:space="preserve"> </v>
      </c>
      <c r="O10" s="14" t="str">
        <f>IF(AND(派遣職員登録票!$B22&lt;=O$6,派遣職員登録票!$B22+$AL10-1&gt;=O$6),"○"," ")</f>
        <v xml:space="preserve"> </v>
      </c>
      <c r="P10" s="14" t="str">
        <f>IF(AND(派遣職員登録票!$B22&lt;=P$6,派遣職員登録票!$B22+$AL10-1&gt;=P$6),"○"," ")</f>
        <v xml:space="preserve"> </v>
      </c>
      <c r="Q10" s="14" t="str">
        <f>IF(AND(派遣職員登録票!$B22&lt;=Q$6,派遣職員登録票!$B22+$AL10-1&gt;=Q$6),"○"," ")</f>
        <v xml:space="preserve"> </v>
      </c>
      <c r="R10" s="14" t="str">
        <f>IF(AND(派遣職員登録票!$B22&lt;=R$6,派遣職員登録票!$B22+$AL10-1&gt;=R$6),"○"," ")</f>
        <v xml:space="preserve"> </v>
      </c>
      <c r="S10" s="14" t="str">
        <f>IF(AND(派遣職員登録票!$B22&lt;=S$6,派遣職員登録票!$B22+$AL10-1&gt;=S$6),"○"," ")</f>
        <v xml:space="preserve"> </v>
      </c>
      <c r="T10" s="14" t="str">
        <f>IF(AND(派遣職員登録票!$B22&lt;=T$6,派遣職員登録票!$B22+$AL10-1&gt;=T$6),"○"," ")</f>
        <v xml:space="preserve"> </v>
      </c>
      <c r="U10" s="14" t="str">
        <f>IF(AND(派遣職員登録票!$B22&lt;=U$6,派遣職員登録票!$B22+$AL10-1&gt;=U$6),"○"," ")</f>
        <v xml:space="preserve"> </v>
      </c>
      <c r="V10" s="14" t="str">
        <f>IF(AND(派遣職員登録票!$B22&lt;=V$6,派遣職員登録票!$B22+$AL10-1&gt;=V$6),"○"," ")</f>
        <v xml:space="preserve"> </v>
      </c>
      <c r="W10" s="14" t="str">
        <f>IF(AND(派遣職員登録票!$B22&lt;=W$6,派遣職員登録票!$B22+$AL10-1&gt;=W$6),"○"," ")</f>
        <v xml:space="preserve"> </v>
      </c>
      <c r="X10" s="14" t="str">
        <f>IF(AND(派遣職員登録票!$B22&lt;=X$6,派遣職員登録票!$B22+$AL10-1&gt;=X$6),"○"," ")</f>
        <v xml:space="preserve"> </v>
      </c>
      <c r="Y10" s="14" t="str">
        <f>IF(AND(派遣職員登録票!$B22&lt;=Y$6,派遣職員登録票!$B22+$AL10-1&gt;=Y$6),"○"," ")</f>
        <v xml:space="preserve"> </v>
      </c>
      <c r="Z10" s="14" t="str">
        <f>IF(AND(派遣職員登録票!$B22&lt;=Z$6,派遣職員登録票!$B22+$AL10-1&gt;=Z$6),"○"," ")</f>
        <v xml:space="preserve"> </v>
      </c>
      <c r="AA10" s="14" t="str">
        <f>IF(AND(派遣職員登録票!$B22&lt;=AA$6,派遣職員登録票!$B22+$AL10-1&gt;=AA$6),"○"," ")</f>
        <v xml:space="preserve"> </v>
      </c>
      <c r="AB10" s="14" t="str">
        <f>IF(AND(派遣職員登録票!$B22&lt;=AB$6,派遣職員登録票!$B22+$AL10-1&gt;=AB$6),"○"," ")</f>
        <v xml:space="preserve"> </v>
      </c>
      <c r="AC10" s="14" t="str">
        <f>IF(AND(派遣職員登録票!$B22&lt;=AC$6,派遣職員登録票!$B22+$AL10-1&gt;=AC$6),"○"," ")</f>
        <v xml:space="preserve"> </v>
      </c>
      <c r="AD10" s="14" t="str">
        <f>IF(AND(派遣職員登録票!$B22&lt;=AD$6,派遣職員登録票!$B22+$AL10-1&gt;=AD$6),"○"," ")</f>
        <v xml:space="preserve"> </v>
      </c>
      <c r="AE10" s="14" t="str">
        <f>IF(AND(派遣職員登録票!$B22&lt;=AE$6,派遣職員登録票!$B22+$AL10-1&gt;=AE$6),"○"," ")</f>
        <v xml:space="preserve"> </v>
      </c>
      <c r="AF10" s="14" t="str">
        <f>IF(AND(派遣職員登録票!$B22&lt;=AF$6,派遣職員登録票!$B22+$AL10-1&gt;=AF$6),"○"," ")</f>
        <v xml:space="preserve"> </v>
      </c>
      <c r="AG10" s="14" t="str">
        <f>IF(AND(派遣職員登録票!$B22&lt;=AG$6,派遣職員登録票!$B22+$AL10-1&gt;=AG$6),"○"," ")</f>
        <v xml:space="preserve"> </v>
      </c>
      <c r="AH10" s="14" t="str">
        <f>IF(AND(派遣職員登録票!$B22&lt;=AH$6,派遣職員登録票!$B22+$AL10-1&gt;=AH$6),"○"," ")</f>
        <v xml:space="preserve"> </v>
      </c>
      <c r="AI10" s="14" t="str">
        <f>IF(AND(派遣職員登録票!$B22&lt;=AI$6,派遣職員登録票!$B22+$AL10-1&gt;=AI$6),"○"," ")</f>
        <v xml:space="preserve"> </v>
      </c>
      <c r="AJ10" s="14" t="str">
        <f>IF(AND(派遣職員登録票!$B22&lt;=AJ$6,派遣職員登録票!$B22+$AL10-1&gt;=AJ$6),"○"," ")</f>
        <v xml:space="preserve"> </v>
      </c>
      <c r="AK10" s="14" t="str">
        <f>IF(AND(派遣職員登録票!$B22&lt;=AK$6,派遣職員登録票!$B22+$AL10-1&gt;=AK$6),"○"," ")</f>
        <v xml:space="preserve"> </v>
      </c>
      <c r="AL10" s="10">
        <f>派遣職員登録票!D22-派遣職員登録票!B22+1</f>
        <v>1</v>
      </c>
    </row>
    <row r="11" spans="1:51" s="11" customFormat="1" ht="18" customHeight="1" x14ac:dyDescent="0.15">
      <c r="A11" s="102"/>
      <c r="B11" s="99"/>
      <c r="C11" s="105"/>
      <c r="D11" s="107"/>
      <c r="E11" s="8">
        <f>派遣職員登録票!G23</f>
        <v>0</v>
      </c>
      <c r="F11" s="9"/>
      <c r="G11" s="14" t="str">
        <f>IF(派遣職員登録票!B23=G$6,"○","　")</f>
        <v>　</v>
      </c>
      <c r="H11" s="14" t="str">
        <f>IF(AND(派遣職員登録票!$B23&lt;=H$6,派遣職員登録票!$B23+$AL11-1&gt;=H$6),"○"," ")</f>
        <v xml:space="preserve"> </v>
      </c>
      <c r="I11" s="14" t="str">
        <f>IF(AND(派遣職員登録票!$B23&lt;=I$6,派遣職員登録票!$B23+$AL11-1&gt;=I$6),"○"," ")</f>
        <v xml:space="preserve"> </v>
      </c>
      <c r="J11" s="14" t="str">
        <f>IF(AND(派遣職員登録票!$B23&lt;=J$6,派遣職員登録票!$B23+$AL11-1&gt;=J$6),"○"," ")</f>
        <v xml:space="preserve"> </v>
      </c>
      <c r="K11" s="14" t="str">
        <f>IF(AND(派遣職員登録票!$B23&lt;=K$6,派遣職員登録票!$B23+$AL11-1&gt;=K$6),"○"," ")</f>
        <v xml:space="preserve"> </v>
      </c>
      <c r="L11" s="14" t="str">
        <f>IF(AND(派遣職員登録票!$B23&lt;=L$6,派遣職員登録票!$B23+$AL11-1&gt;=L$6),"○"," ")</f>
        <v xml:space="preserve"> </v>
      </c>
      <c r="M11" s="14" t="str">
        <f>IF(AND(派遣職員登録票!$B23&lt;=M$6,派遣職員登録票!$B23+$AL11-1&gt;=M$6),"○"," ")</f>
        <v xml:space="preserve"> </v>
      </c>
      <c r="N11" s="14" t="str">
        <f>IF(AND(派遣職員登録票!$B23&lt;=N$6,派遣職員登録票!$B23+$AL11-1&gt;=N$6),"○"," ")</f>
        <v xml:space="preserve"> </v>
      </c>
      <c r="O11" s="14" t="str">
        <f>IF(AND(派遣職員登録票!$B23&lt;=O$6,派遣職員登録票!$B23+$AL11-1&gt;=O$6),"○"," ")</f>
        <v xml:space="preserve"> </v>
      </c>
      <c r="P11" s="14" t="str">
        <f>IF(AND(派遣職員登録票!$B23&lt;=P$6,派遣職員登録票!$B23+$AL11-1&gt;=P$6),"○"," ")</f>
        <v xml:space="preserve"> </v>
      </c>
      <c r="Q11" s="14" t="str">
        <f>IF(AND(派遣職員登録票!$B23&lt;=Q$6,派遣職員登録票!$B23+$AL11-1&gt;=Q$6),"○"," ")</f>
        <v xml:space="preserve"> </v>
      </c>
      <c r="R11" s="14" t="str">
        <f>IF(AND(派遣職員登録票!$B23&lt;=R$6,派遣職員登録票!$B23+$AL11-1&gt;=R$6),"○"," ")</f>
        <v xml:space="preserve"> </v>
      </c>
      <c r="S11" s="14" t="str">
        <f>IF(AND(派遣職員登録票!$B23&lt;=S$6,派遣職員登録票!$B23+$AL11-1&gt;=S$6),"○"," ")</f>
        <v xml:space="preserve"> </v>
      </c>
      <c r="T11" s="14" t="str">
        <f>IF(AND(派遣職員登録票!$B23&lt;=T$6,派遣職員登録票!$B23+$AL11-1&gt;=T$6),"○"," ")</f>
        <v xml:space="preserve"> </v>
      </c>
      <c r="U11" s="14" t="str">
        <f>IF(AND(派遣職員登録票!$B23&lt;=U$6,派遣職員登録票!$B23+$AL11-1&gt;=U$6),"○"," ")</f>
        <v xml:space="preserve"> </v>
      </c>
      <c r="V11" s="14" t="str">
        <f>IF(AND(派遣職員登録票!$B23&lt;=V$6,派遣職員登録票!$B23+$AL11-1&gt;=V$6),"○"," ")</f>
        <v xml:space="preserve"> </v>
      </c>
      <c r="W11" s="14" t="str">
        <f>IF(AND(派遣職員登録票!$B23&lt;=W$6,派遣職員登録票!$B23+$AL11-1&gt;=W$6),"○"," ")</f>
        <v xml:space="preserve"> </v>
      </c>
      <c r="X11" s="14" t="str">
        <f>IF(AND(派遣職員登録票!$B23&lt;=X$6,派遣職員登録票!$B23+$AL11-1&gt;=X$6),"○"," ")</f>
        <v xml:space="preserve"> </v>
      </c>
      <c r="Y11" s="14" t="str">
        <f>IF(AND(派遣職員登録票!$B23&lt;=Y$6,派遣職員登録票!$B23+$AL11-1&gt;=Y$6),"○"," ")</f>
        <v xml:space="preserve"> </v>
      </c>
      <c r="Z11" s="14" t="str">
        <f>IF(AND(派遣職員登録票!$B23&lt;=Z$6,派遣職員登録票!$B23+$AL11-1&gt;=Z$6),"○"," ")</f>
        <v xml:space="preserve"> </v>
      </c>
      <c r="AA11" s="14" t="str">
        <f>IF(AND(派遣職員登録票!$B23&lt;=AA$6,派遣職員登録票!$B23+$AL11-1&gt;=AA$6),"○"," ")</f>
        <v xml:space="preserve"> </v>
      </c>
      <c r="AB11" s="14" t="str">
        <f>IF(AND(派遣職員登録票!$B23&lt;=AB$6,派遣職員登録票!$B23+$AL11-1&gt;=AB$6),"○"," ")</f>
        <v xml:space="preserve"> </v>
      </c>
      <c r="AC11" s="14" t="str">
        <f>IF(AND(派遣職員登録票!$B23&lt;=AC$6,派遣職員登録票!$B23+$AL11-1&gt;=AC$6),"○"," ")</f>
        <v xml:space="preserve"> </v>
      </c>
      <c r="AD11" s="14" t="str">
        <f>IF(AND(派遣職員登録票!$B23&lt;=AD$6,派遣職員登録票!$B23+$AL11-1&gt;=AD$6),"○"," ")</f>
        <v xml:space="preserve"> </v>
      </c>
      <c r="AE11" s="14" t="str">
        <f>IF(AND(派遣職員登録票!$B23&lt;=AE$6,派遣職員登録票!$B23+$AL11-1&gt;=AE$6),"○"," ")</f>
        <v xml:space="preserve"> </v>
      </c>
      <c r="AF11" s="14" t="str">
        <f>IF(AND(派遣職員登録票!$B23&lt;=AF$6,派遣職員登録票!$B23+$AL11-1&gt;=AF$6),"○"," ")</f>
        <v xml:space="preserve"> </v>
      </c>
      <c r="AG11" s="14" t="str">
        <f>IF(AND(派遣職員登録票!$B23&lt;=AG$6,派遣職員登録票!$B23+$AL11-1&gt;=AG$6),"○"," ")</f>
        <v xml:space="preserve"> </v>
      </c>
      <c r="AH11" s="14" t="str">
        <f>IF(AND(派遣職員登録票!$B23&lt;=AH$6,派遣職員登録票!$B23+$AL11-1&gt;=AH$6),"○"," ")</f>
        <v xml:space="preserve"> </v>
      </c>
      <c r="AI11" s="14" t="str">
        <f>IF(AND(派遣職員登録票!$B23&lt;=AI$6,派遣職員登録票!$B23+$AL11-1&gt;=AI$6),"○"," ")</f>
        <v xml:space="preserve"> </v>
      </c>
      <c r="AJ11" s="14" t="str">
        <f>IF(AND(派遣職員登録票!$B23&lt;=AJ$6,派遣職員登録票!$B23+$AL11-1&gt;=AJ$6),"○"," ")</f>
        <v xml:space="preserve"> </v>
      </c>
      <c r="AK11" s="14" t="str">
        <f>IF(AND(派遣職員登録票!$B23&lt;=AK$6,派遣職員登録票!$B23+$AL11-1&gt;=AK$6),"○"," ")</f>
        <v xml:space="preserve"> </v>
      </c>
      <c r="AL11" s="10">
        <f>派遣職員登録票!D23-派遣職員登録票!B23+1</f>
        <v>1</v>
      </c>
    </row>
    <row r="12" spans="1:51" s="11" customFormat="1" ht="18" customHeight="1" x14ac:dyDescent="0.15">
      <c r="A12" s="102"/>
      <c r="B12" s="99"/>
      <c r="C12" s="105"/>
      <c r="D12" s="107"/>
      <c r="E12" s="8">
        <f>派遣職員登録票!G24</f>
        <v>0</v>
      </c>
      <c r="F12" s="9"/>
      <c r="G12" s="14" t="str">
        <f>IF(派遣職員登録票!B24=G$6,"○","　")</f>
        <v>　</v>
      </c>
      <c r="H12" s="14" t="str">
        <f>IF(AND(派遣職員登録票!$B24&lt;=H$6,派遣職員登録票!$B24+$AL12-1&gt;=H$6),"○"," ")</f>
        <v xml:space="preserve"> </v>
      </c>
      <c r="I12" s="14" t="str">
        <f>IF(AND(派遣職員登録票!$B24&lt;=I$6,派遣職員登録票!$B24+$AL12-1&gt;=I$6),"○"," ")</f>
        <v xml:space="preserve"> </v>
      </c>
      <c r="J12" s="14" t="str">
        <f>IF(AND(派遣職員登録票!$B24&lt;=J$6,派遣職員登録票!$B24+$AL12-1&gt;=J$6),"○"," ")</f>
        <v xml:space="preserve"> </v>
      </c>
      <c r="K12" s="14" t="str">
        <f>IF(AND(派遣職員登録票!$B24&lt;=K$6,派遣職員登録票!$B24+$AL12-1&gt;=K$6),"○"," ")</f>
        <v xml:space="preserve"> </v>
      </c>
      <c r="L12" s="14" t="str">
        <f>IF(AND(派遣職員登録票!$B24&lt;=L$6,派遣職員登録票!$B24+$AL12-1&gt;=L$6),"○"," ")</f>
        <v xml:space="preserve"> </v>
      </c>
      <c r="M12" s="14" t="str">
        <f>IF(AND(派遣職員登録票!$B24&lt;=M$6,派遣職員登録票!$B24+$AL12-1&gt;=M$6),"○"," ")</f>
        <v xml:space="preserve"> </v>
      </c>
      <c r="N12" s="14" t="str">
        <f>IF(AND(派遣職員登録票!$B24&lt;=N$6,派遣職員登録票!$B24+$AL12-1&gt;=N$6),"○"," ")</f>
        <v xml:space="preserve"> </v>
      </c>
      <c r="O12" s="14" t="str">
        <f>IF(AND(派遣職員登録票!$B24&lt;=O$6,派遣職員登録票!$B24+$AL12-1&gt;=O$6),"○"," ")</f>
        <v xml:space="preserve"> </v>
      </c>
      <c r="P12" s="14" t="str">
        <f>IF(AND(派遣職員登録票!$B24&lt;=P$6,派遣職員登録票!$B24+$AL12-1&gt;=P$6),"○"," ")</f>
        <v xml:space="preserve"> </v>
      </c>
      <c r="Q12" s="14" t="str">
        <f>IF(AND(派遣職員登録票!$B24&lt;=Q$6,派遣職員登録票!$B24+$AL12-1&gt;=Q$6),"○"," ")</f>
        <v xml:space="preserve"> </v>
      </c>
      <c r="R12" s="14" t="str">
        <f>IF(AND(派遣職員登録票!$B24&lt;=R$6,派遣職員登録票!$B24+$AL12-1&gt;=R$6),"○"," ")</f>
        <v xml:space="preserve"> </v>
      </c>
      <c r="S12" s="14" t="str">
        <f>IF(AND(派遣職員登録票!$B24&lt;=S$6,派遣職員登録票!$B24+$AL12-1&gt;=S$6),"○"," ")</f>
        <v xml:space="preserve"> </v>
      </c>
      <c r="T12" s="14" t="str">
        <f>IF(AND(派遣職員登録票!$B24&lt;=T$6,派遣職員登録票!$B24+$AL12-1&gt;=T$6),"○"," ")</f>
        <v xml:space="preserve"> </v>
      </c>
      <c r="U12" s="14" t="str">
        <f>IF(AND(派遣職員登録票!$B24&lt;=U$6,派遣職員登録票!$B24+$AL12-1&gt;=U$6),"○"," ")</f>
        <v xml:space="preserve"> </v>
      </c>
      <c r="V12" s="14" t="str">
        <f>IF(AND(派遣職員登録票!$B24&lt;=V$6,派遣職員登録票!$B24+$AL12-1&gt;=V$6),"○"," ")</f>
        <v xml:space="preserve"> </v>
      </c>
      <c r="W12" s="14" t="str">
        <f>IF(AND(派遣職員登録票!$B24&lt;=W$6,派遣職員登録票!$B24+$AL12-1&gt;=W$6),"○"," ")</f>
        <v xml:space="preserve"> </v>
      </c>
      <c r="X12" s="14" t="str">
        <f>IF(AND(派遣職員登録票!$B24&lt;=X$6,派遣職員登録票!$B24+$AL12-1&gt;=X$6),"○"," ")</f>
        <v xml:space="preserve"> </v>
      </c>
      <c r="Y12" s="14" t="str">
        <f>IF(AND(派遣職員登録票!$B24&lt;=Y$6,派遣職員登録票!$B24+$AL12-1&gt;=Y$6),"○"," ")</f>
        <v xml:space="preserve"> </v>
      </c>
      <c r="Z12" s="14" t="str">
        <f>IF(AND(派遣職員登録票!$B24&lt;=Z$6,派遣職員登録票!$B24+$AL12-1&gt;=Z$6),"○"," ")</f>
        <v xml:space="preserve"> </v>
      </c>
      <c r="AA12" s="14" t="str">
        <f>IF(AND(派遣職員登録票!$B24&lt;=AA$6,派遣職員登録票!$B24+$AL12-1&gt;=AA$6),"○"," ")</f>
        <v xml:space="preserve"> </v>
      </c>
      <c r="AB12" s="14" t="str">
        <f>IF(AND(派遣職員登録票!$B24&lt;=AB$6,派遣職員登録票!$B24+$AL12-1&gt;=AB$6),"○"," ")</f>
        <v xml:space="preserve"> </v>
      </c>
      <c r="AC12" s="14" t="str">
        <f>IF(AND(派遣職員登録票!$B24&lt;=AC$6,派遣職員登録票!$B24+$AL12-1&gt;=AC$6),"○"," ")</f>
        <v xml:space="preserve"> </v>
      </c>
      <c r="AD12" s="14" t="str">
        <f>IF(AND(派遣職員登録票!$B24&lt;=AD$6,派遣職員登録票!$B24+$AL12-1&gt;=AD$6),"○"," ")</f>
        <v xml:space="preserve"> </v>
      </c>
      <c r="AE12" s="14" t="str">
        <f>IF(AND(派遣職員登録票!$B24&lt;=AE$6,派遣職員登録票!$B24+$AL12-1&gt;=AE$6),"○"," ")</f>
        <v xml:space="preserve"> </v>
      </c>
      <c r="AF12" s="14" t="str">
        <f>IF(AND(派遣職員登録票!$B24&lt;=AF$6,派遣職員登録票!$B24+$AL12-1&gt;=AF$6),"○"," ")</f>
        <v xml:space="preserve"> </v>
      </c>
      <c r="AG12" s="14" t="str">
        <f>IF(AND(派遣職員登録票!$B24&lt;=AG$6,派遣職員登録票!$B24+$AL12-1&gt;=AG$6),"○"," ")</f>
        <v xml:space="preserve"> </v>
      </c>
      <c r="AH12" s="14" t="str">
        <f>IF(AND(派遣職員登録票!$B24&lt;=AH$6,派遣職員登録票!$B24+$AL12-1&gt;=AH$6),"○"," ")</f>
        <v xml:space="preserve"> </v>
      </c>
      <c r="AI12" s="14" t="str">
        <f>IF(AND(派遣職員登録票!$B24&lt;=AI$6,派遣職員登録票!$B24+$AL12-1&gt;=AI$6),"○"," ")</f>
        <v xml:space="preserve"> </v>
      </c>
      <c r="AJ12" s="14" t="str">
        <f>IF(AND(派遣職員登録票!$B24&lt;=AJ$6,派遣職員登録票!$B24+$AL12-1&gt;=AJ$6),"○"," ")</f>
        <v xml:space="preserve"> </v>
      </c>
      <c r="AK12" s="14" t="str">
        <f>IF(AND(派遣職員登録票!$B24&lt;=AK$6,派遣職員登録票!$B24+$AL12-1&gt;=AK$6),"○"," ")</f>
        <v xml:space="preserve"> </v>
      </c>
      <c r="AL12" s="10">
        <f>派遣職員登録票!D24-派遣職員登録票!B24+1</f>
        <v>1</v>
      </c>
    </row>
    <row r="13" spans="1:51" s="11" customFormat="1" ht="18" customHeight="1" thickBot="1" x14ac:dyDescent="0.2">
      <c r="A13" s="103"/>
      <c r="B13" s="100"/>
      <c r="C13" s="106"/>
      <c r="D13" s="108"/>
      <c r="E13" s="16">
        <f>派遣職員登録票!G25</f>
        <v>0</v>
      </c>
      <c r="F13" s="17"/>
      <c r="G13" s="18" t="str">
        <f>IF(派遣職員登録票!B25=G$6,"○","　")</f>
        <v>　</v>
      </c>
      <c r="H13" s="18" t="str">
        <f>IF(AND(派遣職員登録票!$B25&lt;=H$6,派遣職員登録票!$B25+$AL13-1&gt;=H$6),"○"," ")</f>
        <v xml:space="preserve"> </v>
      </c>
      <c r="I13" s="18" t="str">
        <f>IF(AND(派遣職員登録票!$B25&lt;=I$6,派遣職員登録票!$B25+$AL13-1&gt;=I$6),"○"," ")</f>
        <v xml:space="preserve"> </v>
      </c>
      <c r="J13" s="18" t="str">
        <f>IF(AND(派遣職員登録票!$B25&lt;=J$6,派遣職員登録票!$B25+$AL13-1&gt;=J$6),"○"," ")</f>
        <v xml:space="preserve"> </v>
      </c>
      <c r="K13" s="18" t="str">
        <f>IF(AND(派遣職員登録票!$B25&lt;=K$6,派遣職員登録票!$B25+$AL13-1&gt;=K$6),"○"," ")</f>
        <v xml:space="preserve"> </v>
      </c>
      <c r="L13" s="18" t="str">
        <f>IF(AND(派遣職員登録票!$B25&lt;=L$6,派遣職員登録票!$B25+$AL13-1&gt;=L$6),"○"," ")</f>
        <v xml:space="preserve"> </v>
      </c>
      <c r="M13" s="18" t="str">
        <f>IF(AND(派遣職員登録票!$B25&lt;=M$6,派遣職員登録票!$B25+$AL13-1&gt;=M$6),"○"," ")</f>
        <v xml:space="preserve"> </v>
      </c>
      <c r="N13" s="18" t="str">
        <f>IF(AND(派遣職員登録票!$B25&lt;=N$6,派遣職員登録票!$B25+$AL13-1&gt;=N$6),"○"," ")</f>
        <v xml:space="preserve"> </v>
      </c>
      <c r="O13" s="18" t="str">
        <f>IF(AND(派遣職員登録票!$B25&lt;=O$6,派遣職員登録票!$B25+$AL13-1&gt;=O$6),"○"," ")</f>
        <v xml:space="preserve"> </v>
      </c>
      <c r="P13" s="18" t="str">
        <f>IF(AND(派遣職員登録票!$B25&lt;=P$6,派遣職員登録票!$B25+$AL13-1&gt;=P$6),"○"," ")</f>
        <v xml:space="preserve"> </v>
      </c>
      <c r="Q13" s="18" t="str">
        <f>IF(AND(派遣職員登録票!$B25&lt;=Q$6,派遣職員登録票!$B25+$AL13-1&gt;=Q$6),"○"," ")</f>
        <v xml:space="preserve"> </v>
      </c>
      <c r="R13" s="18" t="str">
        <f>IF(AND(派遣職員登録票!$B25&lt;=R$6,派遣職員登録票!$B25+$AL13-1&gt;=R$6),"○"," ")</f>
        <v xml:space="preserve"> </v>
      </c>
      <c r="S13" s="18" t="str">
        <f>IF(AND(派遣職員登録票!$B25&lt;=S$6,派遣職員登録票!$B25+$AL13-1&gt;=S$6),"○"," ")</f>
        <v xml:space="preserve"> </v>
      </c>
      <c r="T13" s="18" t="str">
        <f>IF(AND(派遣職員登録票!$B25&lt;=T$6,派遣職員登録票!$B25+$AL13-1&gt;=T$6),"○"," ")</f>
        <v xml:space="preserve"> </v>
      </c>
      <c r="U13" s="18" t="str">
        <f>IF(AND(派遣職員登録票!$B25&lt;=U$6,派遣職員登録票!$B25+$AL13-1&gt;=U$6),"○"," ")</f>
        <v xml:space="preserve"> </v>
      </c>
      <c r="V13" s="18" t="str">
        <f>IF(AND(派遣職員登録票!$B25&lt;=V$6,派遣職員登録票!$B25+$AL13-1&gt;=V$6),"○"," ")</f>
        <v xml:space="preserve"> </v>
      </c>
      <c r="W13" s="18" t="str">
        <f>IF(AND(派遣職員登録票!$B25&lt;=W$6,派遣職員登録票!$B25+$AL13-1&gt;=W$6),"○"," ")</f>
        <v xml:space="preserve"> </v>
      </c>
      <c r="X13" s="18" t="str">
        <f>IF(AND(派遣職員登録票!$B25&lt;=X$6,派遣職員登録票!$B25+$AL13-1&gt;=X$6),"○"," ")</f>
        <v xml:space="preserve"> </v>
      </c>
      <c r="Y13" s="18" t="str">
        <f>IF(AND(派遣職員登録票!$B25&lt;=Y$6,派遣職員登録票!$B25+$AL13-1&gt;=Y$6),"○"," ")</f>
        <v xml:space="preserve"> </v>
      </c>
      <c r="Z13" s="18" t="str">
        <f>IF(AND(派遣職員登録票!$B25&lt;=Z$6,派遣職員登録票!$B25+$AL13-1&gt;=Z$6),"○"," ")</f>
        <v xml:space="preserve"> </v>
      </c>
      <c r="AA13" s="18" t="str">
        <f>IF(AND(派遣職員登録票!$B25&lt;=AA$6,派遣職員登録票!$B25+$AL13-1&gt;=AA$6),"○"," ")</f>
        <v xml:space="preserve"> </v>
      </c>
      <c r="AB13" s="18" t="str">
        <f>IF(AND(派遣職員登録票!$B25&lt;=AB$6,派遣職員登録票!$B25+$AL13-1&gt;=AB$6),"○"," ")</f>
        <v xml:space="preserve"> </v>
      </c>
      <c r="AC13" s="18" t="str">
        <f>IF(AND(派遣職員登録票!$B25&lt;=AC$6,派遣職員登録票!$B25+$AL13-1&gt;=AC$6),"○"," ")</f>
        <v xml:space="preserve"> </v>
      </c>
      <c r="AD13" s="18" t="str">
        <f>IF(AND(派遣職員登録票!$B25&lt;=AD$6,派遣職員登録票!$B25+$AL13-1&gt;=AD$6),"○"," ")</f>
        <v xml:space="preserve"> </v>
      </c>
      <c r="AE13" s="18" t="str">
        <f>IF(AND(派遣職員登録票!$B25&lt;=AE$6,派遣職員登録票!$B25+$AL13-1&gt;=AE$6),"○"," ")</f>
        <v xml:space="preserve"> </v>
      </c>
      <c r="AF13" s="18" t="str">
        <f>IF(AND(派遣職員登録票!$B25&lt;=AF$6,派遣職員登録票!$B25+$AL13-1&gt;=AF$6),"○"," ")</f>
        <v xml:space="preserve"> </v>
      </c>
      <c r="AG13" s="18" t="str">
        <f>IF(AND(派遣職員登録票!$B25&lt;=AG$6,派遣職員登録票!$B25+$AL13-1&gt;=AG$6),"○"," ")</f>
        <v xml:space="preserve"> </v>
      </c>
      <c r="AH13" s="18" t="str">
        <f>IF(AND(派遣職員登録票!$B25&lt;=AH$6,派遣職員登録票!$B25+$AL13-1&gt;=AH$6),"○"," ")</f>
        <v xml:space="preserve"> </v>
      </c>
      <c r="AI13" s="18" t="str">
        <f>IF(AND(派遣職員登録票!$B25&lt;=AI$6,派遣職員登録票!$B25+$AL13-1&gt;=AI$6),"○"," ")</f>
        <v xml:space="preserve"> </v>
      </c>
      <c r="AJ13" s="18" t="str">
        <f>IF(AND(派遣職員登録票!$B25&lt;=AJ$6,派遣職員登録票!$B25+$AL13-1&gt;=AJ$6),"○"," ")</f>
        <v xml:space="preserve"> </v>
      </c>
      <c r="AK13" s="18" t="str">
        <f>IF(AND(派遣職員登録票!$B25&lt;=AK$6,派遣職員登録票!$B25+$AL13-1&gt;=AK$6),"○"," ")</f>
        <v xml:space="preserve"> </v>
      </c>
      <c r="AL13" s="10">
        <f>派遣職員登録票!D25-派遣職員登録票!B25+1</f>
        <v>1</v>
      </c>
    </row>
    <row r="14" spans="1:51" ht="18" customHeight="1" x14ac:dyDescent="0.15">
      <c r="A14" s="13"/>
      <c r="B14" s="12"/>
    </row>
    <row r="15" spans="1:51" ht="18" customHeight="1" x14ac:dyDescent="0.15">
      <c r="A15" s="13"/>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C17" sqref="C17"/>
    </sheetView>
  </sheetViews>
  <sheetFormatPr defaultRowHeight="13.5" x14ac:dyDescent="0.15"/>
  <cols>
    <col min="1" max="16384" width="8.7265625" style="19"/>
  </cols>
  <sheetData>
    <row r="1" spans="1:10" ht="16.5" x14ac:dyDescent="0.3">
      <c r="A1" s="19" t="s">
        <v>86</v>
      </c>
      <c r="D1" s="19" t="s">
        <v>32</v>
      </c>
      <c r="G1" s="20" t="s">
        <v>37</v>
      </c>
      <c r="J1" s="49">
        <v>45413</v>
      </c>
    </row>
    <row r="2" spans="1:10" ht="16.5" x14ac:dyDescent="0.3">
      <c r="A2" s="47" t="s">
        <v>61</v>
      </c>
      <c r="D2" s="19" t="s">
        <v>27</v>
      </c>
      <c r="G2" s="20" t="s">
        <v>38</v>
      </c>
      <c r="J2" s="49">
        <f>J1+1</f>
        <v>45414</v>
      </c>
    </row>
    <row r="3" spans="1:10" ht="16.5" x14ac:dyDescent="0.3">
      <c r="A3" s="47" t="s">
        <v>62</v>
      </c>
      <c r="D3" s="19" t="s">
        <v>28</v>
      </c>
      <c r="G3" s="20" t="s">
        <v>50</v>
      </c>
      <c r="J3" s="49">
        <f t="shared" ref="J3:J31" si="0">J2+1</f>
        <v>45415</v>
      </c>
    </row>
    <row r="4" spans="1:10" ht="16.5" x14ac:dyDescent="0.3">
      <c r="A4" s="47" t="s">
        <v>63</v>
      </c>
      <c r="D4" s="19" t="s">
        <v>87</v>
      </c>
      <c r="G4" s="20" t="s">
        <v>39</v>
      </c>
      <c r="J4" s="49">
        <f t="shared" si="0"/>
        <v>45416</v>
      </c>
    </row>
    <row r="5" spans="1:10" ht="16.5" x14ac:dyDescent="0.3">
      <c r="A5" s="47" t="s">
        <v>64</v>
      </c>
      <c r="D5" s="19" t="s">
        <v>89</v>
      </c>
      <c r="G5" s="20" t="s">
        <v>40</v>
      </c>
      <c r="J5" s="49">
        <f t="shared" si="0"/>
        <v>45417</v>
      </c>
    </row>
    <row r="6" spans="1:10" x14ac:dyDescent="0.15">
      <c r="A6" s="47" t="s">
        <v>65</v>
      </c>
      <c r="D6" s="19" t="s">
        <v>29</v>
      </c>
      <c r="G6" s="21" t="s">
        <v>52</v>
      </c>
      <c r="J6" s="49">
        <f t="shared" si="0"/>
        <v>45418</v>
      </c>
    </row>
    <row r="7" spans="1:10" ht="18.75" x14ac:dyDescent="0.3">
      <c r="A7" s="48" t="s">
        <v>66</v>
      </c>
      <c r="D7" s="46" t="s">
        <v>30</v>
      </c>
      <c r="G7" s="20" t="s">
        <v>41</v>
      </c>
      <c r="J7" s="49">
        <f t="shared" si="0"/>
        <v>45419</v>
      </c>
    </row>
    <row r="8" spans="1:10" x14ac:dyDescent="0.15">
      <c r="A8" s="47" t="s">
        <v>67</v>
      </c>
      <c r="D8" s="47" t="s">
        <v>31</v>
      </c>
      <c r="G8" s="19" t="s">
        <v>57</v>
      </c>
      <c r="J8" s="49">
        <f t="shared" si="0"/>
        <v>45420</v>
      </c>
    </row>
    <row r="9" spans="1:10" ht="16.5" x14ac:dyDescent="0.3">
      <c r="A9" s="47" t="s">
        <v>68</v>
      </c>
      <c r="D9" s="19" t="s">
        <v>60</v>
      </c>
      <c r="G9" s="20" t="s">
        <v>48</v>
      </c>
      <c r="J9" s="49">
        <f t="shared" si="0"/>
        <v>45421</v>
      </c>
    </row>
    <row r="10" spans="1:10" ht="16.5" x14ac:dyDescent="0.3">
      <c r="A10" s="47" t="s">
        <v>69</v>
      </c>
      <c r="D10" s="19" t="s">
        <v>88</v>
      </c>
      <c r="G10" s="20" t="s">
        <v>43</v>
      </c>
      <c r="J10" s="49">
        <f t="shared" si="0"/>
        <v>45422</v>
      </c>
    </row>
    <row r="11" spans="1:10" ht="16.5" x14ac:dyDescent="0.3">
      <c r="A11" s="47" t="s">
        <v>70</v>
      </c>
      <c r="G11" s="20" t="s">
        <v>44</v>
      </c>
      <c r="J11" s="49">
        <f t="shared" si="0"/>
        <v>45423</v>
      </c>
    </row>
    <row r="12" spans="1:10" ht="16.5" x14ac:dyDescent="0.3">
      <c r="A12" s="47" t="s">
        <v>71</v>
      </c>
      <c r="G12" s="20" t="s">
        <v>45</v>
      </c>
      <c r="J12" s="49">
        <f t="shared" si="0"/>
        <v>45424</v>
      </c>
    </row>
    <row r="13" spans="1:10" ht="16.5" x14ac:dyDescent="0.3">
      <c r="A13" s="47" t="s">
        <v>72</v>
      </c>
      <c r="G13" s="20" t="s">
        <v>46</v>
      </c>
      <c r="J13" s="49">
        <f t="shared" si="0"/>
        <v>45425</v>
      </c>
    </row>
    <row r="14" spans="1:10" ht="16.5" x14ac:dyDescent="0.3">
      <c r="A14" s="48" t="s">
        <v>73</v>
      </c>
      <c r="G14" s="20" t="s">
        <v>47</v>
      </c>
      <c r="J14" s="49">
        <f t="shared" si="0"/>
        <v>45426</v>
      </c>
    </row>
    <row r="15" spans="1:10" x14ac:dyDescent="0.15">
      <c r="A15" s="47" t="s">
        <v>74</v>
      </c>
      <c r="G15" s="21" t="s">
        <v>54</v>
      </c>
      <c r="J15" s="49">
        <f t="shared" si="0"/>
        <v>45427</v>
      </c>
    </row>
    <row r="16" spans="1:10" ht="16.5" x14ac:dyDescent="0.3">
      <c r="A16" s="47" t="s">
        <v>75</v>
      </c>
      <c r="G16" s="20" t="s">
        <v>49</v>
      </c>
      <c r="J16" s="49">
        <f t="shared" si="0"/>
        <v>45428</v>
      </c>
    </row>
    <row r="17" spans="1:10" x14ac:dyDescent="0.15">
      <c r="A17" s="47" t="s">
        <v>76</v>
      </c>
      <c r="G17" s="19" t="s">
        <v>51</v>
      </c>
      <c r="J17" s="49">
        <f t="shared" si="0"/>
        <v>45429</v>
      </c>
    </row>
    <row r="18" spans="1:10" ht="16.5" x14ac:dyDescent="0.3">
      <c r="A18" s="47" t="s">
        <v>77</v>
      </c>
      <c r="G18" s="20" t="s">
        <v>42</v>
      </c>
      <c r="J18" s="49">
        <f t="shared" si="0"/>
        <v>45430</v>
      </c>
    </row>
    <row r="19" spans="1:10" x14ac:dyDescent="0.15">
      <c r="A19" s="47" t="s">
        <v>78</v>
      </c>
      <c r="G19" s="19" t="s">
        <v>53</v>
      </c>
      <c r="J19" s="49">
        <f t="shared" si="0"/>
        <v>45431</v>
      </c>
    </row>
    <row r="20" spans="1:10" x14ac:dyDescent="0.15">
      <c r="A20" s="47" t="s">
        <v>79</v>
      </c>
      <c r="J20" s="49">
        <f t="shared" si="0"/>
        <v>45432</v>
      </c>
    </row>
    <row r="21" spans="1:10" x14ac:dyDescent="0.15">
      <c r="A21" s="47" t="s">
        <v>80</v>
      </c>
      <c r="J21" s="49">
        <f t="shared" si="0"/>
        <v>45433</v>
      </c>
    </row>
    <row r="22" spans="1:10" x14ac:dyDescent="0.15">
      <c r="A22" s="47" t="s">
        <v>81</v>
      </c>
      <c r="J22" s="49">
        <f t="shared" si="0"/>
        <v>45434</v>
      </c>
    </row>
    <row r="23" spans="1:10" x14ac:dyDescent="0.15">
      <c r="A23" s="47" t="s">
        <v>82</v>
      </c>
      <c r="J23" s="49">
        <f t="shared" si="0"/>
        <v>45435</v>
      </c>
    </row>
    <row r="24" spans="1:10" x14ac:dyDescent="0.15">
      <c r="J24" s="49">
        <f t="shared" si="0"/>
        <v>45436</v>
      </c>
    </row>
    <row r="25" spans="1:10" x14ac:dyDescent="0.15">
      <c r="J25" s="49">
        <f t="shared" si="0"/>
        <v>45437</v>
      </c>
    </row>
    <row r="26" spans="1:10" x14ac:dyDescent="0.15">
      <c r="J26" s="49">
        <f t="shared" si="0"/>
        <v>45438</v>
      </c>
    </row>
    <row r="27" spans="1:10" x14ac:dyDescent="0.15">
      <c r="J27" s="49">
        <f t="shared" si="0"/>
        <v>45439</v>
      </c>
    </row>
    <row r="28" spans="1:10" x14ac:dyDescent="0.15">
      <c r="J28" s="49">
        <f t="shared" si="0"/>
        <v>45440</v>
      </c>
    </row>
    <row r="29" spans="1:10" x14ac:dyDescent="0.15">
      <c r="J29" s="49">
        <f t="shared" si="0"/>
        <v>45441</v>
      </c>
    </row>
    <row r="30" spans="1:10" x14ac:dyDescent="0.15">
      <c r="J30" s="49">
        <f t="shared" si="0"/>
        <v>45442</v>
      </c>
    </row>
    <row r="31" spans="1:10" x14ac:dyDescent="0.15">
      <c r="J31" s="49">
        <f t="shared" si="0"/>
        <v>45443</v>
      </c>
    </row>
  </sheetData>
  <sheetProtection sheet="1" objects="1" scenarios="1"/>
  <phoneticPr fontId="2"/>
  <pageMargins left="0.78700000000000003" right="0.78700000000000003" top="0.98399999999999999" bottom="0.98399999999999999" header="0.51200000000000001" footer="0.51200000000000001"/>
  <pageSetup paperSize="9"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小川 陽平(ogawa-youhei.wg7)</cp:lastModifiedBy>
  <cp:lastPrinted>2016-05-18T09:53:29Z</cp:lastPrinted>
  <dcterms:created xsi:type="dcterms:W3CDTF">2004-11-01T05:04:59Z</dcterms:created>
  <dcterms:modified xsi:type="dcterms:W3CDTF">2024-03-28T04:28:35Z</dcterms:modified>
</cp:coreProperties>
</file>